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digitalgojp.sharepoint.com/sites/MAFF_FS00351/Lib0005/2024年度（令和６年度）/検討中フォルダ/04_農林水産祭・担い手サミット/00_表彰・サミット/★要綱・要領改正（2025年3月）/実施要領/★送付用/"/>
    </mc:Choice>
  </mc:AlternateContent>
  <xr:revisionPtr revIDLastSave="519" documentId="8_{A8670629-5DCC-461B-B198-532E5B13FBCF}" xr6:coauthVersionLast="47" xr6:coauthVersionMax="47" xr10:uidLastSave="{56E1CA2C-08B7-4D1D-8688-3CEBCAFEBA1B}"/>
  <bookViews>
    <workbookView xWindow="-114" yWindow="-15512" windowWidth="27602" windowHeight="15027" tabRatio="599" activeTab="1" xr2:uid="{00000000-000D-0000-FFFF-FFFF00000000}"/>
  </bookViews>
  <sheets>
    <sheet name="法人1" sheetId="4" r:id="rId1"/>
    <sheet name="法人２" sheetId="39" r:id="rId2"/>
  </sheets>
  <definedNames>
    <definedName name="_xlnm.Print_Area" localSheetId="0">法人1!$A$1:$R$118</definedName>
    <definedName name="_xlnm.Print_Area" localSheetId="1">法人２!$A$1:$F$63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39" l="1"/>
  <c r="E20" i="39" a="1"/>
  <c r="E20" i="39" s="1"/>
  <c r="F20" i="39" a="1"/>
  <c r="F20" i="39" s="1"/>
  <c r="F32" i="39"/>
  <c r="E32" i="39"/>
  <c r="D32" i="39"/>
  <c r="F11" i="39" l="1"/>
  <c r="E11" i="39"/>
  <c r="D11" i="39"/>
  <c r="F10" i="39"/>
  <c r="E10" i="39"/>
  <c r="F8" i="39"/>
  <c r="D8" i="39"/>
  <c r="E7" i="39"/>
  <c r="D7" i="39"/>
  <c r="F7" i="39"/>
  <c r="E8" i="39"/>
  <c r="D10" i="39"/>
  <c r="K83" i="4"/>
  <c r="N95" i="4"/>
  <c r="M95" i="4"/>
  <c r="M96" i="4" s="1"/>
  <c r="K95" i="4"/>
  <c r="N83" i="4"/>
  <c r="M83" i="4"/>
  <c r="G113" i="4"/>
  <c r="E113" i="4"/>
  <c r="C113" i="4"/>
  <c r="G109" i="4"/>
  <c r="E109" i="4"/>
  <c r="C109" i="4"/>
  <c r="G104" i="4"/>
  <c r="E104" i="4"/>
  <c r="C104" i="4"/>
  <c r="G90" i="4"/>
  <c r="E90" i="4"/>
  <c r="C90" i="4"/>
  <c r="G85" i="4"/>
  <c r="E85" i="4"/>
  <c r="C85" i="4"/>
  <c r="G79" i="4"/>
  <c r="F25" i="39" s="1"/>
  <c r="E79" i="4"/>
  <c r="E25" i="39" s="1"/>
  <c r="C79" i="4"/>
  <c r="D25" i="39" s="1"/>
  <c r="C27" i="4"/>
  <c r="D9" i="39" s="1"/>
  <c r="G62" i="4"/>
  <c r="E62" i="4"/>
  <c r="C62" i="4"/>
  <c r="G57" i="4"/>
  <c r="E57" i="4"/>
  <c r="C57" i="4"/>
  <c r="G49" i="4"/>
  <c r="E49" i="4"/>
  <c r="C49" i="4"/>
  <c r="G46" i="4"/>
  <c r="E46" i="4"/>
  <c r="C46" i="4"/>
  <c r="G33" i="4"/>
  <c r="E33" i="4"/>
  <c r="C33" i="4"/>
  <c r="G27" i="4"/>
  <c r="F9" i="39" s="1"/>
  <c r="E27" i="4"/>
  <c r="E9" i="39" s="1"/>
  <c r="K96" i="4" l="1"/>
  <c r="C114" i="4"/>
  <c r="N96" i="4"/>
  <c r="D21" i="39"/>
  <c r="G91" i="4"/>
  <c r="F26" i="39" s="1"/>
  <c r="E114" i="4"/>
  <c r="G50" i="4"/>
  <c r="G114" i="4"/>
  <c r="E50" i="4"/>
  <c r="C91" i="4"/>
  <c r="D26" i="39" s="1"/>
  <c r="E91" i="4"/>
  <c r="E26" i="39" s="1"/>
  <c r="G34" i="4"/>
  <c r="C50" i="4"/>
  <c r="C34" i="4"/>
  <c r="E21" i="39"/>
  <c r="E33" i="39"/>
  <c r="F33" i="39"/>
  <c r="F21" i="39"/>
  <c r="E34" i="4"/>
  <c r="E15" i="39" s="1"/>
  <c r="G41" i="4" l="1"/>
  <c r="F13" i="39" s="1"/>
  <c r="F15" i="39"/>
  <c r="C41" i="4"/>
  <c r="D15" i="39"/>
  <c r="F12" i="39"/>
  <c r="F22" i="39" s="1"/>
  <c r="D12" i="39"/>
  <c r="D22" i="39" s="1"/>
  <c r="E41" i="4"/>
  <c r="E12" i="39"/>
  <c r="E22" i="39" s="1"/>
  <c r="C51" i="4" l="1"/>
  <c r="D17" i="39" s="1"/>
  <c r="D16" i="39"/>
  <c r="E51" i="4"/>
  <c r="E17" i="39" s="1"/>
  <c r="E16" i="39"/>
  <c r="D13" i="39"/>
  <c r="G51" i="4"/>
  <c r="F17" i="39" s="1"/>
  <c r="F16" i="39"/>
  <c r="F23" i="39"/>
  <c r="E13" i="39"/>
  <c r="C63" i="4" l="1"/>
  <c r="C65" i="4" s="1"/>
  <c r="D31" i="39" s="1"/>
  <c r="D14" i="39"/>
  <c r="G63" i="4"/>
  <c r="G65" i="4" s="1"/>
  <c r="F31" i="39" s="1"/>
  <c r="D23" i="39"/>
  <c r="F14" i="39"/>
  <c r="G67" i="4"/>
  <c r="F34" i="39"/>
  <c r="E63" i="4"/>
  <c r="E65" i="4" s="1"/>
  <c r="E31" i="39" s="1"/>
  <c r="E14" i="39"/>
  <c r="E23" i="39"/>
  <c r="E34" i="39"/>
  <c r="C67" i="4" l="1"/>
  <c r="E67" i="4"/>
  <c r="E35" i="39"/>
  <c r="F35" i="39"/>
  <c r="C117" i="4" l="1"/>
  <c r="C118" i="4" s="1"/>
  <c r="G117" i="4"/>
  <c r="G118" i="4" s="1"/>
  <c r="E117" i="4"/>
  <c r="E118" i="4" s="1"/>
  <c r="M117" i="4"/>
  <c r="E30" i="39" s="1"/>
  <c r="N117" i="4"/>
  <c r="K117" i="4"/>
  <c r="D30" i="39" s="1"/>
  <c r="N118" i="4" l="1"/>
  <c r="F29" i="39" s="1"/>
  <c r="F30" i="39"/>
  <c r="F18" i="39"/>
  <c r="F19" i="39"/>
  <c r="E27" i="39"/>
  <c r="E28" i="39"/>
  <c r="K118" i="4"/>
  <c r="D24" i="39" s="1"/>
  <c r="D28" i="39"/>
  <c r="D27" i="39"/>
  <c r="F28" i="39"/>
  <c r="F27" i="39"/>
  <c r="E36" i="39"/>
  <c r="M118" i="4"/>
  <c r="E29" i="39" s="1"/>
  <c r="F36" i="39"/>
  <c r="F24" i="39"/>
  <c r="D29" i="39" l="1"/>
  <c r="E18" i="39"/>
  <c r="E19" i="39"/>
  <c r="D18" i="39"/>
  <c r="D19" i="39"/>
  <c r="E2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<sst xmlns="http://schemas.openxmlformats.org/spreadsheetml/2006/main" count="254" uniqueCount="198">
  <si>
    <t>Ⅰ．</t>
    <phoneticPr fontId="2"/>
  </si>
  <si>
    <t>青色申告農家経営調査票（法人）　　（Ｂ票）</t>
    <rPh sb="0" eb="2">
      <t>アオイロ</t>
    </rPh>
    <rPh sb="2" eb="4">
      <t>シンコク</t>
    </rPh>
    <rPh sb="4" eb="5">
      <t>ノウ</t>
    </rPh>
    <rPh sb="5" eb="6">
      <t>イエ</t>
    </rPh>
    <rPh sb="6" eb="7">
      <t>キョウ</t>
    </rPh>
    <rPh sb="7" eb="8">
      <t>エイ</t>
    </rPh>
    <rPh sb="8" eb="9">
      <t>チョウ</t>
    </rPh>
    <rPh sb="9" eb="10">
      <t>ジャ</t>
    </rPh>
    <rPh sb="10" eb="11">
      <t>ヒョウ</t>
    </rPh>
    <rPh sb="12" eb="14">
      <t>ホウジン</t>
    </rPh>
    <rPh sb="18" eb="20">
      <t>bヒョウ</t>
    </rPh>
    <phoneticPr fontId="2"/>
  </si>
  <si>
    <t>経営者名（法人名）</t>
    <rPh sb="0" eb="3">
      <t>ケイエイシャ</t>
    </rPh>
    <rPh sb="3" eb="4">
      <t>メイ</t>
    </rPh>
    <rPh sb="5" eb="7">
      <t>ホウジン</t>
    </rPh>
    <rPh sb="7" eb="8">
      <t>メイ</t>
    </rPh>
    <phoneticPr fontId="2"/>
  </si>
  <si>
    <t>市町村名</t>
    <rPh sb="0" eb="3">
      <t>シチョウソン</t>
    </rPh>
    <rPh sb="3" eb="4">
      <t>メイ</t>
    </rPh>
    <phoneticPr fontId="2"/>
  </si>
  <si>
    <t>認定農業者の有無</t>
    <rPh sb="0" eb="2">
      <t>ニンテイ</t>
    </rPh>
    <rPh sb="2" eb="5">
      <t>ノウギョウシャ</t>
    </rPh>
    <rPh sb="6" eb="8">
      <t>ウム</t>
    </rPh>
    <phoneticPr fontId="2"/>
  </si>
  <si>
    <t>従事者数（前々期、前期、今期）</t>
    <rPh sb="0" eb="3">
      <t>ジュウジシャ</t>
    </rPh>
    <rPh sb="3" eb="4">
      <t>スウ</t>
    </rPh>
    <rPh sb="5" eb="8">
      <t>ゼンゼンキ</t>
    </rPh>
    <rPh sb="9" eb="11">
      <t>ゼンキ</t>
    </rPh>
    <rPh sb="12" eb="14">
      <t>コンキ</t>
    </rPh>
    <phoneticPr fontId="2"/>
  </si>
  <si>
    <t>人</t>
    <rPh sb="0" eb="1">
      <t>ニン</t>
    </rPh>
    <phoneticPr fontId="2"/>
  </si>
  <si>
    <t>作目・部門</t>
    <rPh sb="0" eb="2">
      <t>サクモク</t>
    </rPh>
    <rPh sb="3" eb="5">
      <t>ブモン</t>
    </rPh>
    <phoneticPr fontId="2"/>
  </si>
  <si>
    <t>＊Ａ票・販売金額第１位作目・部門を入力してください。</t>
    <rPh sb="2" eb="3">
      <t>ヒョウ</t>
    </rPh>
    <rPh sb="4" eb="6">
      <t>ハンバイ</t>
    </rPh>
    <rPh sb="6" eb="8">
      <t>キンガク</t>
    </rPh>
    <rPh sb="8" eb="9">
      <t>ダイ</t>
    </rPh>
    <rPh sb="10" eb="11">
      <t>イ</t>
    </rPh>
    <rPh sb="11" eb="13">
      <t>サクモク</t>
    </rPh>
    <rPh sb="14" eb="16">
      <t>ブモン</t>
    </rPh>
    <rPh sb="17" eb="19">
      <t>ニュウリョク</t>
    </rPh>
    <phoneticPr fontId="2"/>
  </si>
  <si>
    <t>経営概況</t>
    <rPh sb="0" eb="2">
      <t>ケイエイ</t>
    </rPh>
    <rPh sb="2" eb="4">
      <t>ガイキョウ</t>
    </rPh>
    <phoneticPr fontId="2"/>
  </si>
  <si>
    <t>前々期（　　　　年）</t>
    <rPh sb="0" eb="2">
      <t>ゼンゼン</t>
    </rPh>
    <rPh sb="2" eb="3">
      <t>キ</t>
    </rPh>
    <rPh sb="8" eb="9">
      <t>ネン</t>
    </rPh>
    <phoneticPr fontId="2"/>
  </si>
  <si>
    <t>前期（　　　　年）</t>
    <rPh sb="0" eb="2">
      <t>ゼンキ</t>
    </rPh>
    <rPh sb="1" eb="2">
      <t>キ</t>
    </rPh>
    <rPh sb="7" eb="8">
      <t>ネン</t>
    </rPh>
    <phoneticPr fontId="2"/>
  </si>
  <si>
    <t>今期（　　　　年）</t>
    <rPh sb="0" eb="2">
      <t>コンキ</t>
    </rPh>
    <rPh sb="1" eb="2">
      <t>キ</t>
    </rPh>
    <rPh sb="7" eb="8">
      <t>ネン</t>
    </rPh>
    <phoneticPr fontId="2"/>
  </si>
  <si>
    <t>＊販売金額の多い順に入力してください。</t>
    <rPh sb="1" eb="3">
      <t>ハンバイ</t>
    </rPh>
    <rPh sb="3" eb="5">
      <t>キンガクベツ</t>
    </rPh>
    <rPh sb="6" eb="7">
      <t>オオ</t>
    </rPh>
    <rPh sb="8" eb="9">
      <t>ジュン</t>
    </rPh>
    <rPh sb="10" eb="12">
      <t>ニュウリョク</t>
    </rPh>
    <phoneticPr fontId="2"/>
  </si>
  <si>
    <t>作付け規模</t>
    <rPh sb="0" eb="2">
      <t>サクツ</t>
    </rPh>
    <rPh sb="3" eb="5">
      <t>キボ</t>
    </rPh>
    <phoneticPr fontId="2"/>
  </si>
  <si>
    <t>単位</t>
    <rPh sb="0" eb="2">
      <t>タンイ</t>
    </rPh>
    <phoneticPr fontId="2"/>
  </si>
  <si>
    <t>生産量</t>
    <rPh sb="0" eb="3">
      <t>セイサンリョウ</t>
    </rPh>
    <phoneticPr fontId="2"/>
  </si>
  <si>
    <t>売上高</t>
    <rPh sb="0" eb="3">
      <t>ウリアゲダカ</t>
    </rPh>
    <phoneticPr fontId="2"/>
  </si>
  <si>
    <t>Ⅱ．</t>
    <phoneticPr fontId="2"/>
  </si>
  <si>
    <t>損益計算書</t>
    <rPh sb="0" eb="2">
      <t>ソンエキ</t>
    </rPh>
    <rPh sb="2" eb="5">
      <t>ケイサンショ</t>
    </rPh>
    <phoneticPr fontId="2"/>
  </si>
  <si>
    <t>科　　　　　　目</t>
    <rPh sb="0" eb="1">
      <t>カ</t>
    </rPh>
    <rPh sb="7" eb="8">
      <t>メ</t>
    </rPh>
    <phoneticPr fontId="2"/>
  </si>
  <si>
    <t>前々期（　　　年）</t>
    <rPh sb="0" eb="3">
      <t>ゼンゼンキ</t>
    </rPh>
    <rPh sb="7" eb="8">
      <t>ネン</t>
    </rPh>
    <phoneticPr fontId="2"/>
  </si>
  <si>
    <t>前期（　　　年）</t>
    <rPh sb="0" eb="2">
      <t>ゼンキ</t>
    </rPh>
    <rPh sb="6" eb="7">
      <t>ネン</t>
    </rPh>
    <phoneticPr fontId="2"/>
  </si>
  <si>
    <t>今期（　　　年）</t>
    <rPh sb="0" eb="2">
      <t>コンキ</t>
    </rPh>
    <rPh sb="6" eb="7">
      <t>ネン</t>
    </rPh>
    <phoneticPr fontId="2"/>
  </si>
  <si>
    <t>製品売上高</t>
    <rPh sb="0" eb="2">
      <t>セイヒン</t>
    </rPh>
    <rPh sb="2" eb="5">
      <t>ウリアゲダカ</t>
    </rPh>
    <phoneticPr fontId="2"/>
  </si>
  <si>
    <t>商品売上高</t>
    <rPh sb="0" eb="2">
      <t>ショウヒン</t>
    </rPh>
    <rPh sb="2" eb="5">
      <t>ウリアゲダカ</t>
    </rPh>
    <phoneticPr fontId="2"/>
  </si>
  <si>
    <t>生物売却収入</t>
    <rPh sb="0" eb="2">
      <t>セイブツ</t>
    </rPh>
    <rPh sb="2" eb="4">
      <t>バイキャク</t>
    </rPh>
    <rPh sb="4" eb="6">
      <t>シュウニュウ</t>
    </rPh>
    <phoneticPr fontId="2"/>
  </si>
  <si>
    <t>作業受託収入</t>
    <rPh sb="0" eb="2">
      <t>サギョウ</t>
    </rPh>
    <rPh sb="2" eb="4">
      <t>ジュタク</t>
    </rPh>
    <rPh sb="4" eb="6">
      <t>シュウニュウ</t>
    </rPh>
    <phoneticPr fontId="2"/>
  </si>
  <si>
    <t>価格補填金収入</t>
    <rPh sb="0" eb="2">
      <t>カカク</t>
    </rPh>
    <rPh sb="2" eb="4">
      <t>ホテン</t>
    </rPh>
    <rPh sb="4" eb="7">
      <t>キンシュウニュウ</t>
    </rPh>
    <phoneticPr fontId="2"/>
  </si>
  <si>
    <t>その他事業売上高</t>
    <rPh sb="2" eb="3">
      <t>タ</t>
    </rPh>
    <rPh sb="3" eb="5">
      <t>ジギョウ</t>
    </rPh>
    <rPh sb="5" eb="8">
      <t>ウリアゲダカ</t>
    </rPh>
    <phoneticPr fontId="2"/>
  </si>
  <si>
    <t>期首製品棚卸高</t>
    <rPh sb="0" eb="2">
      <t>キシュ</t>
    </rPh>
    <rPh sb="2" eb="4">
      <t>セイヒン</t>
    </rPh>
    <rPh sb="4" eb="7">
      <t>タナオロシダカ</t>
    </rPh>
    <phoneticPr fontId="2"/>
  </si>
  <si>
    <t>仕入高</t>
    <rPh sb="0" eb="3">
      <t>シイレダカ</t>
    </rPh>
    <phoneticPr fontId="2"/>
  </si>
  <si>
    <t>期末商品棚卸高</t>
    <rPh sb="0" eb="2">
      <t>キマツ</t>
    </rPh>
    <rPh sb="2" eb="4">
      <t>ショウヒン</t>
    </rPh>
    <rPh sb="4" eb="7">
      <t>タナオロシダカ</t>
    </rPh>
    <phoneticPr fontId="2"/>
  </si>
  <si>
    <t>売上原価　計</t>
    <rPh sb="0" eb="2">
      <t>ウリアゲ</t>
    </rPh>
    <rPh sb="2" eb="4">
      <t>ゲンカ</t>
    </rPh>
    <rPh sb="5" eb="6">
      <t>ケイ</t>
    </rPh>
    <phoneticPr fontId="2"/>
  </si>
  <si>
    <t>売上総利益</t>
    <rPh sb="0" eb="2">
      <t>ウリアゲ</t>
    </rPh>
    <rPh sb="2" eb="5">
      <t>ソウリエキ</t>
    </rPh>
    <phoneticPr fontId="2"/>
  </si>
  <si>
    <t>販売費・一般管理費</t>
    <rPh sb="0" eb="3">
      <t>ハンバイヒ</t>
    </rPh>
    <rPh sb="4" eb="6">
      <t>イッパン</t>
    </rPh>
    <rPh sb="6" eb="9">
      <t>カンリヒ</t>
    </rPh>
    <phoneticPr fontId="2"/>
  </si>
  <si>
    <t>営業利益</t>
    <rPh sb="0" eb="2">
      <t>エイギョウ</t>
    </rPh>
    <rPh sb="2" eb="4">
      <t>リエキ</t>
    </rPh>
    <phoneticPr fontId="2"/>
  </si>
  <si>
    <t>受取利息</t>
    <rPh sb="0" eb="2">
      <t>ウケトリ</t>
    </rPh>
    <rPh sb="2" eb="4">
      <t>リソク</t>
    </rPh>
    <phoneticPr fontId="2"/>
  </si>
  <si>
    <t>転作助成金収入</t>
    <rPh sb="0" eb="2">
      <t>テンサク</t>
    </rPh>
    <rPh sb="2" eb="5">
      <t>ジョセイキン</t>
    </rPh>
    <rPh sb="5" eb="7">
      <t>シュウニュウ</t>
    </rPh>
    <phoneticPr fontId="2"/>
  </si>
  <si>
    <t>雑収入</t>
    <rPh sb="0" eb="3">
      <t>ザッシュウニュウ</t>
    </rPh>
    <phoneticPr fontId="2"/>
  </si>
  <si>
    <t>営業外収益　計</t>
    <rPh sb="0" eb="3">
      <t>エイギョウガイ</t>
    </rPh>
    <rPh sb="3" eb="5">
      <t>シュウエキ</t>
    </rPh>
    <rPh sb="6" eb="7">
      <t>ケイ</t>
    </rPh>
    <phoneticPr fontId="2"/>
  </si>
  <si>
    <t>支払利息</t>
    <rPh sb="0" eb="2">
      <t>シハライ</t>
    </rPh>
    <rPh sb="2" eb="4">
      <t>リソク</t>
    </rPh>
    <phoneticPr fontId="2"/>
  </si>
  <si>
    <t>営業外費用　計</t>
    <rPh sb="0" eb="3">
      <t>エイギョウガイ</t>
    </rPh>
    <rPh sb="3" eb="5">
      <t>ヒヨウ</t>
    </rPh>
    <rPh sb="6" eb="7">
      <t>ケイ</t>
    </rPh>
    <phoneticPr fontId="2"/>
  </si>
  <si>
    <t>営業外損益　計</t>
    <rPh sb="0" eb="3">
      <t>エイギョウガイ</t>
    </rPh>
    <rPh sb="3" eb="5">
      <t>ソンエキ</t>
    </rPh>
    <rPh sb="6" eb="7">
      <t>ケイ</t>
    </rPh>
    <phoneticPr fontId="2"/>
  </si>
  <si>
    <t>経常利益</t>
    <rPh sb="0" eb="2">
      <t>ケイジョウ</t>
    </rPh>
    <rPh sb="2" eb="4">
      <t>リエキ</t>
    </rPh>
    <phoneticPr fontId="2"/>
  </si>
  <si>
    <t>固定資産売却益</t>
    <rPh sb="0" eb="4">
      <t>コテイシサン</t>
    </rPh>
    <rPh sb="4" eb="7">
      <t>バイキャクエキ</t>
    </rPh>
    <phoneticPr fontId="2"/>
  </si>
  <si>
    <t>受取共済金</t>
    <rPh sb="0" eb="2">
      <t>ウケトリ</t>
    </rPh>
    <rPh sb="2" eb="5">
      <t>キョウサイキン</t>
    </rPh>
    <phoneticPr fontId="2"/>
  </si>
  <si>
    <t>国庫補助金</t>
    <rPh sb="0" eb="2">
      <t>コッコ</t>
    </rPh>
    <rPh sb="2" eb="5">
      <t>ホジョキン</t>
    </rPh>
    <phoneticPr fontId="2"/>
  </si>
  <si>
    <t>貸倒引当金戻入額</t>
    <rPh sb="0" eb="1">
      <t>カシ</t>
    </rPh>
    <rPh sb="1" eb="2">
      <t>ダオシ</t>
    </rPh>
    <rPh sb="2" eb="4">
      <t>ヒキアテ</t>
    </rPh>
    <rPh sb="4" eb="5">
      <t>キン</t>
    </rPh>
    <rPh sb="5" eb="7">
      <t>レイニュウ</t>
    </rPh>
    <rPh sb="7" eb="8">
      <t>ガク</t>
    </rPh>
    <phoneticPr fontId="2"/>
  </si>
  <si>
    <t>特別利益</t>
    <rPh sb="0" eb="2">
      <t>トクベツ</t>
    </rPh>
    <rPh sb="2" eb="4">
      <t>リエキ</t>
    </rPh>
    <phoneticPr fontId="2"/>
  </si>
  <si>
    <t>固定資産売却損</t>
    <rPh sb="0" eb="4">
      <t>コテイシサン</t>
    </rPh>
    <rPh sb="4" eb="6">
      <t>バイキャク</t>
    </rPh>
    <rPh sb="6" eb="7">
      <t>ゾン</t>
    </rPh>
    <phoneticPr fontId="2"/>
  </si>
  <si>
    <t>固定資産除却損</t>
    <rPh sb="0" eb="2">
      <t>コテイ</t>
    </rPh>
    <rPh sb="2" eb="4">
      <t>シサン</t>
    </rPh>
    <rPh sb="4" eb="5">
      <t>ジョ</t>
    </rPh>
    <rPh sb="5" eb="6">
      <t>キャク</t>
    </rPh>
    <rPh sb="6" eb="7">
      <t>ソン</t>
    </rPh>
    <phoneticPr fontId="2"/>
  </si>
  <si>
    <t>災害損失</t>
    <rPh sb="0" eb="2">
      <t>サイガイ</t>
    </rPh>
    <rPh sb="2" eb="4">
      <t>ソンシツ</t>
    </rPh>
    <phoneticPr fontId="2"/>
  </si>
  <si>
    <t>特別損失</t>
    <rPh sb="0" eb="2">
      <t>トクベツ</t>
    </rPh>
    <rPh sb="2" eb="4">
      <t>ソンシツ</t>
    </rPh>
    <phoneticPr fontId="2"/>
  </si>
  <si>
    <t>税引前当期利益</t>
    <rPh sb="0" eb="3">
      <t>ゼイビキマエ</t>
    </rPh>
    <rPh sb="3" eb="5">
      <t>トウキ</t>
    </rPh>
    <rPh sb="5" eb="7">
      <t>リエキ</t>
    </rPh>
    <phoneticPr fontId="2"/>
  </si>
  <si>
    <t>法人税</t>
    <rPh sb="0" eb="3">
      <t>ホウジンゼイ</t>
    </rPh>
    <phoneticPr fontId="2"/>
  </si>
  <si>
    <t>当期利益</t>
    <rPh sb="0" eb="2">
      <t>トウキ</t>
    </rPh>
    <rPh sb="2" eb="4">
      <t>リエキ</t>
    </rPh>
    <phoneticPr fontId="2"/>
  </si>
  <si>
    <t>前期繰越利益</t>
    <rPh sb="0" eb="2">
      <t>ゼンキ</t>
    </rPh>
    <rPh sb="2" eb="4">
      <t>クリコシ</t>
    </rPh>
    <rPh sb="4" eb="6">
      <t>リエキ</t>
    </rPh>
    <phoneticPr fontId="2"/>
  </si>
  <si>
    <t>当期未処分利益</t>
    <rPh sb="0" eb="2">
      <t>トウキ</t>
    </rPh>
    <rPh sb="2" eb="5">
      <t>ミショブン</t>
    </rPh>
    <rPh sb="5" eb="7">
      <t>リエキ</t>
    </rPh>
    <phoneticPr fontId="2"/>
  </si>
  <si>
    <t>Ⅲ．</t>
    <phoneticPr fontId="2"/>
  </si>
  <si>
    <t>貸借対照表</t>
    <rPh sb="0" eb="2">
      <t>タイシャク</t>
    </rPh>
    <rPh sb="2" eb="5">
      <t>タイショウヒョウ</t>
    </rPh>
    <phoneticPr fontId="2"/>
  </si>
  <si>
    <t>資産の部</t>
    <rPh sb="0" eb="2">
      <t>シサン</t>
    </rPh>
    <rPh sb="3" eb="4">
      <t>ブ</t>
    </rPh>
    <phoneticPr fontId="2"/>
  </si>
  <si>
    <t>負債・資本の部</t>
    <rPh sb="0" eb="2">
      <t>フサイ</t>
    </rPh>
    <rPh sb="3" eb="5">
      <t>シホン</t>
    </rPh>
    <rPh sb="6" eb="7">
      <t>ブ</t>
    </rPh>
    <phoneticPr fontId="2"/>
  </si>
  <si>
    <t>科　　　　目</t>
    <rPh sb="0" eb="1">
      <t>カ</t>
    </rPh>
    <rPh sb="5" eb="6">
      <t>メ</t>
    </rPh>
    <phoneticPr fontId="2"/>
  </si>
  <si>
    <t>現　　　金</t>
    <rPh sb="0" eb="1">
      <t>ウツツ</t>
    </rPh>
    <rPh sb="4" eb="5">
      <t>キン</t>
    </rPh>
    <phoneticPr fontId="2"/>
  </si>
  <si>
    <t>買掛金</t>
    <rPh sb="0" eb="3">
      <t>カイカケキン</t>
    </rPh>
    <phoneticPr fontId="2"/>
  </si>
  <si>
    <t>普通預金</t>
    <rPh sb="0" eb="2">
      <t>フツウ</t>
    </rPh>
    <rPh sb="2" eb="4">
      <t>ヨキン</t>
    </rPh>
    <phoneticPr fontId="2"/>
  </si>
  <si>
    <t>短期借入金</t>
    <rPh sb="0" eb="2">
      <t>タンキ</t>
    </rPh>
    <rPh sb="2" eb="5">
      <t>カリイレキン</t>
    </rPh>
    <phoneticPr fontId="2"/>
  </si>
  <si>
    <t>定期預金</t>
    <rPh sb="0" eb="2">
      <t>テイキ</t>
    </rPh>
    <rPh sb="2" eb="4">
      <t>ヨキン</t>
    </rPh>
    <phoneticPr fontId="2"/>
  </si>
  <si>
    <t>未払金</t>
    <rPh sb="0" eb="2">
      <t>ミハラ</t>
    </rPh>
    <rPh sb="2" eb="3">
      <t>キン</t>
    </rPh>
    <phoneticPr fontId="2"/>
  </si>
  <si>
    <t>その他の預金</t>
    <rPh sb="2" eb="3">
      <t>タ</t>
    </rPh>
    <rPh sb="4" eb="6">
      <t>ヨキン</t>
    </rPh>
    <phoneticPr fontId="2"/>
  </si>
  <si>
    <t>未払費用</t>
    <rPh sb="0" eb="2">
      <t>ミバライ</t>
    </rPh>
    <rPh sb="2" eb="4">
      <t>ヒヨウ</t>
    </rPh>
    <phoneticPr fontId="2"/>
  </si>
  <si>
    <t>売掛金</t>
    <rPh sb="0" eb="3">
      <t>ウリカケキン</t>
    </rPh>
    <phoneticPr fontId="2"/>
  </si>
  <si>
    <t>前受金</t>
    <rPh sb="0" eb="3">
      <t>マエウケキン</t>
    </rPh>
    <phoneticPr fontId="2"/>
  </si>
  <si>
    <t>有価証券</t>
    <rPh sb="0" eb="2">
      <t>ユウカ</t>
    </rPh>
    <rPh sb="2" eb="4">
      <t>ショウケン</t>
    </rPh>
    <phoneticPr fontId="2"/>
  </si>
  <si>
    <t>預り金</t>
    <rPh sb="0" eb="1">
      <t>アズ</t>
    </rPh>
    <rPh sb="2" eb="3">
      <t>キン</t>
    </rPh>
    <phoneticPr fontId="2"/>
  </si>
  <si>
    <t>借受金</t>
    <rPh sb="0" eb="3">
      <t>カリウケキン</t>
    </rPh>
    <phoneticPr fontId="2"/>
  </si>
  <si>
    <t>当座資産計</t>
    <rPh sb="0" eb="2">
      <t>トウザ</t>
    </rPh>
    <rPh sb="2" eb="4">
      <t>シサン</t>
    </rPh>
    <rPh sb="4" eb="5">
      <t>ケイ</t>
    </rPh>
    <phoneticPr fontId="2"/>
  </si>
  <si>
    <t>借受消費税等</t>
    <rPh sb="0" eb="2">
      <t>カリウケ</t>
    </rPh>
    <rPh sb="2" eb="5">
      <t>ショウヒゼイ</t>
    </rPh>
    <rPh sb="5" eb="6">
      <t>トウ</t>
    </rPh>
    <phoneticPr fontId="2"/>
  </si>
  <si>
    <t>商品</t>
    <rPh sb="0" eb="2">
      <t>ショウヒン</t>
    </rPh>
    <phoneticPr fontId="2"/>
  </si>
  <si>
    <t>未払消費税等</t>
    <rPh sb="0" eb="2">
      <t>ミバライ</t>
    </rPh>
    <rPh sb="2" eb="5">
      <t>ショウヒゼイ</t>
    </rPh>
    <rPh sb="5" eb="6">
      <t>トウ</t>
    </rPh>
    <phoneticPr fontId="2"/>
  </si>
  <si>
    <t>製品</t>
    <rPh sb="0" eb="2">
      <t>セイヒン</t>
    </rPh>
    <phoneticPr fontId="2"/>
  </si>
  <si>
    <t>原材料</t>
    <rPh sb="0" eb="3">
      <t>ゲンザイリョウ</t>
    </rPh>
    <phoneticPr fontId="2"/>
  </si>
  <si>
    <t>仕掛品</t>
    <rPh sb="0" eb="3">
      <t>シカカリヒン</t>
    </rPh>
    <phoneticPr fontId="2"/>
  </si>
  <si>
    <t>流動負債　計</t>
    <rPh sb="0" eb="2">
      <t>リュウドウ</t>
    </rPh>
    <rPh sb="2" eb="4">
      <t>フサイ</t>
    </rPh>
    <rPh sb="5" eb="6">
      <t>ケイ</t>
    </rPh>
    <phoneticPr fontId="2"/>
  </si>
  <si>
    <t>長期借入金</t>
    <rPh sb="0" eb="2">
      <t>チョウキ</t>
    </rPh>
    <rPh sb="2" eb="5">
      <t>カリイレキン</t>
    </rPh>
    <phoneticPr fontId="2"/>
  </si>
  <si>
    <t>棚卸資産計</t>
    <rPh sb="0" eb="2">
      <t>タナオロシ</t>
    </rPh>
    <rPh sb="2" eb="4">
      <t>シサン</t>
    </rPh>
    <rPh sb="4" eb="5">
      <t>ケイ</t>
    </rPh>
    <phoneticPr fontId="2"/>
  </si>
  <si>
    <t>立替金</t>
    <rPh sb="0" eb="3">
      <t>タテカエキン</t>
    </rPh>
    <phoneticPr fontId="2"/>
  </si>
  <si>
    <t>仮払金</t>
    <rPh sb="0" eb="3">
      <t>カリバライキン</t>
    </rPh>
    <phoneticPr fontId="2"/>
  </si>
  <si>
    <t>仮払い消費税等</t>
    <rPh sb="0" eb="2">
      <t>カリバラ</t>
    </rPh>
    <rPh sb="3" eb="6">
      <t>ショウヒゼイ</t>
    </rPh>
    <rPh sb="6" eb="7">
      <t>トウ</t>
    </rPh>
    <phoneticPr fontId="2"/>
  </si>
  <si>
    <t>その他流動資産　計</t>
    <rPh sb="2" eb="3">
      <t>タ</t>
    </rPh>
    <rPh sb="3" eb="5">
      <t>リュウドウ</t>
    </rPh>
    <rPh sb="5" eb="7">
      <t>シサン</t>
    </rPh>
    <rPh sb="8" eb="9">
      <t>ケイ</t>
    </rPh>
    <phoneticPr fontId="2"/>
  </si>
  <si>
    <t>流動資産　計</t>
    <rPh sb="0" eb="2">
      <t>リュウドウ</t>
    </rPh>
    <rPh sb="2" eb="4">
      <t>シサン</t>
    </rPh>
    <rPh sb="5" eb="6">
      <t>ケイ</t>
    </rPh>
    <phoneticPr fontId="2"/>
  </si>
  <si>
    <t>建物</t>
    <rPh sb="0" eb="2">
      <t>タテモノ</t>
    </rPh>
    <phoneticPr fontId="2"/>
  </si>
  <si>
    <t>建物付属設備</t>
    <rPh sb="0" eb="2">
      <t>タテモノ</t>
    </rPh>
    <rPh sb="2" eb="4">
      <t>フゾク</t>
    </rPh>
    <rPh sb="4" eb="6">
      <t>セツビ</t>
    </rPh>
    <phoneticPr fontId="2"/>
  </si>
  <si>
    <t>構築物</t>
    <rPh sb="0" eb="3">
      <t>コウチクブツ</t>
    </rPh>
    <phoneticPr fontId="2"/>
  </si>
  <si>
    <t>機械装置</t>
    <rPh sb="0" eb="2">
      <t>キカイ</t>
    </rPh>
    <rPh sb="2" eb="4">
      <t>ソウチ</t>
    </rPh>
    <phoneticPr fontId="2"/>
  </si>
  <si>
    <t>固定負債　計</t>
    <rPh sb="0" eb="2">
      <t>コテイ</t>
    </rPh>
    <rPh sb="2" eb="4">
      <t>フサイ</t>
    </rPh>
    <rPh sb="5" eb="6">
      <t>ケイ</t>
    </rPh>
    <phoneticPr fontId="2"/>
  </si>
  <si>
    <t>車両運搬具</t>
    <rPh sb="0" eb="2">
      <t>シャリョウ</t>
    </rPh>
    <rPh sb="2" eb="4">
      <t>ウンパン</t>
    </rPh>
    <rPh sb="4" eb="5">
      <t>グ</t>
    </rPh>
    <phoneticPr fontId="2"/>
  </si>
  <si>
    <t>負債の部　計</t>
    <rPh sb="0" eb="2">
      <t>フサイ</t>
    </rPh>
    <rPh sb="3" eb="4">
      <t>ブ</t>
    </rPh>
    <rPh sb="5" eb="6">
      <t>ケイ</t>
    </rPh>
    <phoneticPr fontId="2"/>
  </si>
  <si>
    <t>器具備品</t>
    <rPh sb="0" eb="2">
      <t>キグ</t>
    </rPh>
    <rPh sb="2" eb="4">
      <t>ビヒン</t>
    </rPh>
    <phoneticPr fontId="2"/>
  </si>
  <si>
    <t>資本金</t>
    <rPh sb="0" eb="3">
      <t>シホンキン</t>
    </rPh>
    <phoneticPr fontId="2"/>
  </si>
  <si>
    <t>生物</t>
    <rPh sb="0" eb="2">
      <t>セイブツ</t>
    </rPh>
    <phoneticPr fontId="2"/>
  </si>
  <si>
    <t>一括償却資産</t>
    <rPh sb="0" eb="2">
      <t>イッカツ</t>
    </rPh>
    <rPh sb="2" eb="4">
      <t>ショウキャク</t>
    </rPh>
    <rPh sb="4" eb="6">
      <t>シサン</t>
    </rPh>
    <phoneticPr fontId="2"/>
  </si>
  <si>
    <t>土地</t>
    <rPh sb="0" eb="2">
      <t>トチ</t>
    </rPh>
    <phoneticPr fontId="2"/>
  </si>
  <si>
    <t>建設仮勘定</t>
    <rPh sb="0" eb="2">
      <t>ケンセツ</t>
    </rPh>
    <rPh sb="2" eb="5">
      <t>カリカンジョウ</t>
    </rPh>
    <phoneticPr fontId="2"/>
  </si>
  <si>
    <t>育成仮勘定</t>
    <rPh sb="0" eb="2">
      <t>イクセイ</t>
    </rPh>
    <rPh sb="2" eb="5">
      <t>カリカンジョウ</t>
    </rPh>
    <phoneticPr fontId="2"/>
  </si>
  <si>
    <t>有形固定資産　計</t>
    <rPh sb="0" eb="2">
      <t>ユウケイ</t>
    </rPh>
    <rPh sb="2" eb="6">
      <t>コテイシサン</t>
    </rPh>
    <rPh sb="7" eb="8">
      <t>ケイ</t>
    </rPh>
    <phoneticPr fontId="2"/>
  </si>
  <si>
    <t>営業権</t>
    <rPh sb="0" eb="3">
      <t>エイギョウケン</t>
    </rPh>
    <phoneticPr fontId="2"/>
  </si>
  <si>
    <t>ソフトウエア</t>
    <phoneticPr fontId="2"/>
  </si>
  <si>
    <t>電話加入権</t>
    <rPh sb="0" eb="2">
      <t>デンワ</t>
    </rPh>
    <rPh sb="2" eb="5">
      <t>カニュウケン</t>
    </rPh>
    <phoneticPr fontId="2"/>
  </si>
  <si>
    <t>無形固定資産　計</t>
    <rPh sb="0" eb="2">
      <t>ムケイ</t>
    </rPh>
    <rPh sb="2" eb="6">
      <t>コテイシサン</t>
    </rPh>
    <rPh sb="7" eb="8">
      <t>ケイ</t>
    </rPh>
    <phoneticPr fontId="2"/>
  </si>
  <si>
    <t>出資金</t>
    <rPh sb="0" eb="3">
      <t>シュッシキン</t>
    </rPh>
    <phoneticPr fontId="2"/>
  </si>
  <si>
    <t>保険積立金</t>
    <rPh sb="0" eb="2">
      <t>ホケン</t>
    </rPh>
    <rPh sb="2" eb="5">
      <t>ツミタテキン</t>
    </rPh>
    <phoneticPr fontId="2"/>
  </si>
  <si>
    <t>長期前払費用</t>
    <rPh sb="0" eb="2">
      <t>チョウキ</t>
    </rPh>
    <rPh sb="2" eb="4">
      <t>マエバライ</t>
    </rPh>
    <rPh sb="4" eb="6">
      <t>ヒヨウ</t>
    </rPh>
    <phoneticPr fontId="2"/>
  </si>
  <si>
    <t>投資等　計</t>
    <rPh sb="0" eb="2">
      <t>トウシ</t>
    </rPh>
    <rPh sb="2" eb="3">
      <t>トウ</t>
    </rPh>
    <rPh sb="4" eb="5">
      <t>ケイ</t>
    </rPh>
    <phoneticPr fontId="2"/>
  </si>
  <si>
    <t>固定資産　計</t>
    <rPh sb="0" eb="4">
      <t>コテイシサン</t>
    </rPh>
    <rPh sb="5" eb="6">
      <t>ケイ</t>
    </rPh>
    <phoneticPr fontId="2"/>
  </si>
  <si>
    <t>繰延資産</t>
    <rPh sb="0" eb="2">
      <t>クリノベ</t>
    </rPh>
    <rPh sb="2" eb="4">
      <t>シサン</t>
    </rPh>
    <phoneticPr fontId="2"/>
  </si>
  <si>
    <t>繰延資産　計</t>
    <rPh sb="0" eb="2">
      <t>クリノベ</t>
    </rPh>
    <rPh sb="2" eb="4">
      <t>シサン</t>
    </rPh>
    <rPh sb="5" eb="6">
      <t>ケイ</t>
    </rPh>
    <phoneticPr fontId="2"/>
  </si>
  <si>
    <t>資本の部　計</t>
    <rPh sb="0" eb="2">
      <t>シホン</t>
    </rPh>
    <rPh sb="3" eb="4">
      <t>ブ</t>
    </rPh>
    <rPh sb="5" eb="6">
      <t>ケイ</t>
    </rPh>
    <phoneticPr fontId="2"/>
  </si>
  <si>
    <t>資産の部合計</t>
    <rPh sb="0" eb="2">
      <t>シサン</t>
    </rPh>
    <rPh sb="3" eb="4">
      <t>ブ</t>
    </rPh>
    <rPh sb="4" eb="6">
      <t>ゴウケイ</t>
    </rPh>
    <phoneticPr fontId="2"/>
  </si>
  <si>
    <t>負債・資本の部合計</t>
    <rPh sb="0" eb="2">
      <t>フサイ</t>
    </rPh>
    <rPh sb="3" eb="5">
      <t>シホン</t>
    </rPh>
    <rPh sb="6" eb="7">
      <t>ブ</t>
    </rPh>
    <rPh sb="7" eb="9">
      <t>ゴウケイ</t>
    </rPh>
    <phoneticPr fontId="2"/>
  </si>
  <si>
    <t>法人名</t>
    <rPh sb="0" eb="2">
      <t>ホウジン</t>
    </rPh>
    <rPh sb="2" eb="3">
      <t>メイ</t>
    </rPh>
    <phoneticPr fontId="2"/>
  </si>
  <si>
    <t>作目・部門</t>
    <rPh sb="0" eb="2">
      <t>シュサクモク</t>
    </rPh>
    <rPh sb="3" eb="5">
      <t>ブモン</t>
    </rPh>
    <phoneticPr fontId="2"/>
  </si>
  <si>
    <t>前々期（　　　年）</t>
    <rPh sb="0" eb="2">
      <t>ゼンゼン</t>
    </rPh>
    <rPh sb="2" eb="3">
      <t>キ</t>
    </rPh>
    <rPh sb="7" eb="8">
      <t>ネン</t>
    </rPh>
    <phoneticPr fontId="2"/>
  </si>
  <si>
    <t>前　期（　　　年）</t>
    <rPh sb="0" eb="1">
      <t>マエ</t>
    </rPh>
    <rPh sb="2" eb="3">
      <t>キ</t>
    </rPh>
    <rPh sb="7" eb="8">
      <t>ネン</t>
    </rPh>
    <phoneticPr fontId="2"/>
  </si>
  <si>
    <t>今　期（　　　年）</t>
    <rPh sb="0" eb="1">
      <t>コン</t>
    </rPh>
    <rPh sb="2" eb="3">
      <t>キ</t>
    </rPh>
    <rPh sb="7" eb="8">
      <t>ネン</t>
    </rPh>
    <phoneticPr fontId="2"/>
  </si>
  <si>
    <t>あなたの経営</t>
    <rPh sb="4" eb="6">
      <t>ケイエイ</t>
    </rPh>
    <phoneticPr fontId="2"/>
  </si>
  <si>
    <t>従事者数</t>
    <rPh sb="0" eb="3">
      <t>ジュウジシャ</t>
    </rPh>
    <rPh sb="3" eb="4">
      <t>スウ</t>
    </rPh>
    <phoneticPr fontId="2"/>
  </si>
  <si>
    <t>主作目の規模</t>
    <rPh sb="0" eb="1">
      <t>シュ</t>
    </rPh>
    <rPh sb="1" eb="3">
      <t>サクモク</t>
    </rPh>
    <rPh sb="4" eb="6">
      <t>キボ</t>
    </rPh>
    <phoneticPr fontId="2"/>
  </si>
  <si>
    <t>総売上高</t>
    <rPh sb="0" eb="1">
      <t>ソウ</t>
    </rPh>
    <rPh sb="1" eb="4">
      <t>ウリアゲダカ</t>
    </rPh>
    <phoneticPr fontId="2"/>
  </si>
  <si>
    <t>円</t>
    <rPh sb="0" eb="1">
      <t>エン</t>
    </rPh>
    <phoneticPr fontId="2"/>
  </si>
  <si>
    <t>主作目の売上高</t>
    <rPh sb="0" eb="1">
      <t>シュ</t>
    </rPh>
    <rPh sb="1" eb="3">
      <t>サクモク</t>
    </rPh>
    <rPh sb="4" eb="7">
      <t>ウリアゲダカ</t>
    </rPh>
    <phoneticPr fontId="2"/>
  </si>
  <si>
    <t>主作目の生産量</t>
    <rPh sb="0" eb="1">
      <t>シュ</t>
    </rPh>
    <rPh sb="1" eb="3">
      <t>サクモク</t>
    </rPh>
    <rPh sb="4" eb="7">
      <t>セイサンリョウ</t>
    </rPh>
    <phoneticPr fontId="2"/>
  </si>
  <si>
    <t>収益性</t>
    <rPh sb="0" eb="3">
      <t>シュウエキセイ</t>
    </rPh>
    <phoneticPr fontId="2"/>
  </si>
  <si>
    <t>％</t>
    <phoneticPr fontId="2"/>
  </si>
  <si>
    <t>総資本営業利益率</t>
    <rPh sb="0" eb="3">
      <t>ソウシホン</t>
    </rPh>
    <rPh sb="3" eb="5">
      <t>エイギョウ</t>
    </rPh>
    <rPh sb="5" eb="8">
      <t>リエキリツ</t>
    </rPh>
    <phoneticPr fontId="2"/>
  </si>
  <si>
    <t>総資本経常利益率</t>
    <rPh sb="0" eb="3">
      <t>ソウシホン</t>
    </rPh>
    <rPh sb="3" eb="5">
      <t>ケイジョウ</t>
    </rPh>
    <rPh sb="5" eb="8">
      <t>リエキリツ</t>
    </rPh>
    <phoneticPr fontId="2"/>
  </si>
  <si>
    <t>安全性</t>
    <rPh sb="0" eb="3">
      <t>アンゼンセイ</t>
    </rPh>
    <phoneticPr fontId="2"/>
  </si>
  <si>
    <t>当座比率</t>
    <rPh sb="0" eb="2">
      <t>トウザ</t>
    </rPh>
    <rPh sb="2" eb="4">
      <t>ヒリツ</t>
    </rPh>
    <phoneticPr fontId="2"/>
  </si>
  <si>
    <t>流動比率</t>
    <rPh sb="0" eb="2">
      <t>リュウドウ</t>
    </rPh>
    <rPh sb="2" eb="4">
      <t>ヒリツ</t>
    </rPh>
    <phoneticPr fontId="2"/>
  </si>
  <si>
    <t>固定比率</t>
    <rPh sb="0" eb="2">
      <t>コテイ</t>
    </rPh>
    <rPh sb="2" eb="4">
      <t>ヒリツ</t>
    </rPh>
    <phoneticPr fontId="2"/>
  </si>
  <si>
    <t>固定長期適合率</t>
    <rPh sb="0" eb="2">
      <t>コテイ</t>
    </rPh>
    <rPh sb="2" eb="4">
      <t>チョウキ</t>
    </rPh>
    <rPh sb="4" eb="7">
      <t>テキゴウリツ</t>
    </rPh>
    <phoneticPr fontId="2"/>
  </si>
  <si>
    <t>自己資本比率</t>
    <rPh sb="0" eb="2">
      <t>ジコ</t>
    </rPh>
    <rPh sb="2" eb="4">
      <t>シホン</t>
    </rPh>
    <rPh sb="4" eb="6">
      <t>ヒリツ</t>
    </rPh>
    <phoneticPr fontId="2"/>
  </si>
  <si>
    <t>成長性</t>
    <rPh sb="0" eb="3">
      <t>セイチョウセイ</t>
    </rPh>
    <phoneticPr fontId="2"/>
  </si>
  <si>
    <t>売上高増加率</t>
    <rPh sb="0" eb="3">
      <t>ウリアゲダカ</t>
    </rPh>
    <rPh sb="3" eb="6">
      <t>ゾウカリツ</t>
    </rPh>
    <phoneticPr fontId="2"/>
  </si>
  <si>
    <t>営業利益増加率</t>
    <rPh sb="0" eb="2">
      <t>エイギョウ</t>
    </rPh>
    <rPh sb="2" eb="4">
      <t>リエキ</t>
    </rPh>
    <rPh sb="4" eb="7">
      <t>ゾウカリツ</t>
    </rPh>
    <phoneticPr fontId="2"/>
  </si>
  <si>
    <t>経常利益増加率</t>
    <rPh sb="0" eb="2">
      <t>ケイジョウ</t>
    </rPh>
    <rPh sb="2" eb="4">
      <t>リエキ</t>
    </rPh>
    <rPh sb="4" eb="7">
      <t>ゾウカリツ</t>
    </rPh>
    <phoneticPr fontId="2"/>
  </si>
  <si>
    <t>自己資本増加率</t>
    <rPh sb="0" eb="2">
      <t>ジコ</t>
    </rPh>
    <rPh sb="2" eb="4">
      <t>シホン</t>
    </rPh>
    <rPh sb="4" eb="7">
      <t>ゾウカリツ</t>
    </rPh>
    <phoneticPr fontId="2"/>
  </si>
  <si>
    <t>売上高総利益率</t>
    <rPh sb="0" eb="3">
      <t>ウリアゲダカ</t>
    </rPh>
    <rPh sb="3" eb="6">
      <t>ソウリエキ</t>
    </rPh>
    <rPh sb="6" eb="7">
      <t>リツ</t>
    </rPh>
    <phoneticPr fontId="2"/>
  </si>
  <si>
    <t>売上高キャッシュフロー比率</t>
    <rPh sb="0" eb="3">
      <t>ウリアゲダカ</t>
    </rPh>
    <rPh sb="11" eb="13">
      <t>ヒリツ</t>
    </rPh>
    <phoneticPr fontId="2"/>
  </si>
  <si>
    <t>総資本回転率</t>
    <rPh sb="0" eb="3">
      <t>ソウシホン</t>
    </rPh>
    <rPh sb="3" eb="6">
      <t>カイテンリツ</t>
    </rPh>
    <phoneticPr fontId="2"/>
  </si>
  <si>
    <t>回</t>
    <rPh sb="0" eb="1">
      <t>カイ</t>
    </rPh>
    <phoneticPr fontId="2"/>
  </si>
  <si>
    <t>＊A票・総労働者数を入力してください。</t>
    <rPh sb="2" eb="3">
      <t>ヒョウ</t>
    </rPh>
    <rPh sb="4" eb="5">
      <t>ソウ</t>
    </rPh>
    <rPh sb="5" eb="8">
      <t>ロウドウシャ</t>
    </rPh>
    <rPh sb="8" eb="9">
      <t>スウ</t>
    </rPh>
    <rPh sb="10" eb="12">
      <t>ニュウリョク</t>
    </rPh>
    <phoneticPr fontId="2"/>
  </si>
  <si>
    <t>製造原価</t>
    <rPh sb="0" eb="2">
      <t>セイゾウ</t>
    </rPh>
    <rPh sb="2" eb="4">
      <t>ゲンカ</t>
    </rPh>
    <phoneticPr fontId="2"/>
  </si>
  <si>
    <t>うち減価償却費</t>
    <rPh sb="2" eb="4">
      <t>ゲンカ</t>
    </rPh>
    <rPh sb="4" eb="7">
      <t>ショウキャクヒ</t>
    </rPh>
    <phoneticPr fontId="2"/>
  </si>
  <si>
    <t>売上高営業利益率</t>
    <rPh sb="0" eb="2">
      <t>ウリアゲダカ</t>
    </rPh>
    <rPh sb="2" eb="3">
      <t>ダカ</t>
    </rPh>
    <rPh sb="3" eb="5">
      <t>エイギョウ</t>
    </rPh>
    <rPh sb="5" eb="7">
      <t>ソウリエキ</t>
    </rPh>
    <rPh sb="7" eb="8">
      <t>リツ</t>
    </rPh>
    <phoneticPr fontId="2"/>
  </si>
  <si>
    <t>売上高経常利益率</t>
    <rPh sb="0" eb="2">
      <t>ウリアゲ</t>
    </rPh>
    <rPh sb="2" eb="3">
      <t>ダカ</t>
    </rPh>
    <rPh sb="3" eb="5">
      <t>ケイジョウ</t>
    </rPh>
    <rPh sb="5" eb="8">
      <t>リエキリツ</t>
    </rPh>
    <phoneticPr fontId="2"/>
  </si>
  <si>
    <t>（単位：円）</t>
    <rPh sb="1" eb="3">
      <t>タンイ</t>
    </rPh>
    <rPh sb="4" eb="5">
      <t>エン</t>
    </rPh>
    <phoneticPr fontId="2"/>
  </si>
  <si>
    <t>損益分岐点比率</t>
    <rPh sb="0" eb="7">
      <t>ソンエキブンキテンヒリツ</t>
    </rPh>
    <phoneticPr fontId="2"/>
  </si>
  <si>
    <t>うち従業員報酬</t>
    <rPh sb="2" eb="5">
      <t>ジュウギョウイン</t>
    </rPh>
    <rPh sb="5" eb="7">
      <t>ホウシュウ</t>
    </rPh>
    <phoneticPr fontId="2"/>
  </si>
  <si>
    <t>うち福利厚生費</t>
    <rPh sb="2" eb="6">
      <t>フクリコウセイ</t>
    </rPh>
    <rPh sb="6" eb="7">
      <t>ヒ</t>
    </rPh>
    <phoneticPr fontId="2"/>
  </si>
  <si>
    <t>うち役員報酬（経営主）</t>
    <rPh sb="2" eb="4">
      <t>ヤクイン</t>
    </rPh>
    <rPh sb="4" eb="6">
      <t>ホウシュウ</t>
    </rPh>
    <rPh sb="7" eb="9">
      <t>ケイエイ</t>
    </rPh>
    <rPh sb="9" eb="10">
      <t>ヌシ</t>
    </rPh>
    <phoneticPr fontId="2"/>
  </si>
  <si>
    <t>うち役員報酬（経営主を除く）</t>
    <rPh sb="2" eb="4">
      <t>ヤクイン</t>
    </rPh>
    <rPh sb="4" eb="6">
      <t>ホウシュウ</t>
    </rPh>
    <rPh sb="7" eb="9">
      <t>ケイエイ</t>
    </rPh>
    <rPh sb="9" eb="10">
      <t>ヌシ</t>
    </rPh>
    <rPh sb="11" eb="12">
      <t>ノゾ</t>
    </rPh>
    <phoneticPr fontId="2"/>
  </si>
  <si>
    <t>借入金依存度</t>
    <rPh sb="0" eb="6">
      <t>シャクニュウキンイゾンド</t>
    </rPh>
    <phoneticPr fontId="2"/>
  </si>
  <si>
    <t>一人あたり売上高</t>
    <rPh sb="0" eb="2">
      <t>ヒトリ</t>
    </rPh>
    <rPh sb="5" eb="8">
      <t>ウリアゲダカ</t>
    </rPh>
    <phoneticPr fontId="2"/>
  </si>
  <si>
    <t>一人あたり総利益</t>
    <rPh sb="0" eb="2">
      <t>ヒトリ</t>
    </rPh>
    <rPh sb="5" eb="8">
      <t>ソウリエキ</t>
    </rPh>
    <phoneticPr fontId="2"/>
  </si>
  <si>
    <t>一人あたり営業利益</t>
    <rPh sb="0" eb="2">
      <t>ヒトリ</t>
    </rPh>
    <rPh sb="5" eb="7">
      <t>エイギョウ</t>
    </rPh>
    <rPh sb="7" eb="9">
      <t>リエキ</t>
    </rPh>
    <phoneticPr fontId="2"/>
  </si>
  <si>
    <t>　　　変動費＝売上高－経常利益－固定費</t>
    <rPh sb="3" eb="6">
      <t>ヘンドウヒ</t>
    </rPh>
    <phoneticPr fontId="2"/>
  </si>
  <si>
    <t>　　　人件費＝役員報酬（経営主）＋役員報酬（経営主を除く）＋従業員報酬＋福利厚生費</t>
    <rPh sb="3" eb="6">
      <t>ジンケンヒ</t>
    </rPh>
    <rPh sb="26" eb="27">
      <t>ノゾ</t>
    </rPh>
    <rPh sb="36" eb="40">
      <t>フクリコウセイ</t>
    </rPh>
    <rPh sb="40" eb="41">
      <t>ヒ</t>
    </rPh>
    <phoneticPr fontId="2"/>
  </si>
  <si>
    <t>総売上高</t>
    <rPh sb="0" eb="4">
      <t>ソウウリアゲダカ</t>
    </rPh>
    <phoneticPr fontId="2"/>
  </si>
  <si>
    <t>社債</t>
    <rPh sb="0" eb="2">
      <t>シャサイ</t>
    </rPh>
    <phoneticPr fontId="2"/>
  </si>
  <si>
    <t>　　　固定費＝人件費＋減価償却費＋営業外収入－営業外費用</t>
    <rPh sb="3" eb="6">
      <t>コテイヒ</t>
    </rPh>
    <rPh sb="7" eb="10">
      <t>ジンケンヒ</t>
    </rPh>
    <rPh sb="20" eb="22">
      <t>シュウニュウ</t>
    </rPh>
    <phoneticPr fontId="2"/>
  </si>
  <si>
    <t>※１．「主作物の規模」及び「主作物の生産量」の単位は選定調書A票の２．農業経営規模拡大の達成状況の単位を入力すること。</t>
    <rPh sb="4" eb="5">
      <t>シュ</t>
    </rPh>
    <rPh sb="5" eb="7">
      <t>サクブツ</t>
    </rPh>
    <rPh sb="8" eb="10">
      <t>キボ</t>
    </rPh>
    <rPh sb="11" eb="12">
      <t>オヨ</t>
    </rPh>
    <rPh sb="14" eb="15">
      <t>シュ</t>
    </rPh>
    <rPh sb="15" eb="17">
      <t>サクブツ</t>
    </rPh>
    <rPh sb="18" eb="21">
      <t>セイサンリョウ</t>
    </rPh>
    <rPh sb="23" eb="25">
      <t>タンイ</t>
    </rPh>
    <rPh sb="26" eb="28">
      <t>センテイ</t>
    </rPh>
    <rPh sb="28" eb="30">
      <t>チョウショ</t>
    </rPh>
    <rPh sb="31" eb="32">
      <t>ヒョウ</t>
    </rPh>
    <rPh sb="35" eb="37">
      <t>ノウギョウ</t>
    </rPh>
    <rPh sb="37" eb="39">
      <t>ケイエイ</t>
    </rPh>
    <rPh sb="39" eb="41">
      <t>キボ</t>
    </rPh>
    <rPh sb="41" eb="43">
      <t>カクダイ</t>
    </rPh>
    <rPh sb="44" eb="46">
      <t>タッセイ</t>
    </rPh>
    <rPh sb="46" eb="48">
      <t>ジョウキョウ</t>
    </rPh>
    <rPh sb="49" eb="51">
      <t>タンイ</t>
    </rPh>
    <rPh sb="52" eb="54">
      <t>ニュウリョク</t>
    </rPh>
    <phoneticPr fontId="2"/>
  </si>
  <si>
    <t>　 ２．売上高総利益率＝売上総利益÷売上高</t>
    <rPh sb="4" eb="7">
      <t>ウリアゲダカ</t>
    </rPh>
    <rPh sb="7" eb="11">
      <t>ソウリエキリツ</t>
    </rPh>
    <rPh sb="12" eb="17">
      <t>ウリアゲソウリエキ</t>
    </rPh>
    <rPh sb="18" eb="21">
      <t>ウリアゲダカ</t>
    </rPh>
    <phoneticPr fontId="2"/>
  </si>
  <si>
    <t xml:space="preserve"> 　３．売上高営業利益率＝営業利益÷売上高</t>
    <rPh sb="4" eb="7">
      <t>ウリアゲダカ</t>
    </rPh>
    <rPh sb="7" eb="9">
      <t>エイギョウ</t>
    </rPh>
    <rPh sb="9" eb="12">
      <t>リエキリツ</t>
    </rPh>
    <rPh sb="13" eb="17">
      <t>エイギョウリエキ</t>
    </rPh>
    <rPh sb="18" eb="21">
      <t>ウリアゲダカ</t>
    </rPh>
    <phoneticPr fontId="2"/>
  </si>
  <si>
    <t xml:space="preserve"> 　４．売上高経常利益率＝経常利益÷売上高</t>
    <rPh sb="4" eb="7">
      <t>ウリアゲダカ</t>
    </rPh>
    <rPh sb="7" eb="9">
      <t>ケイジョウ</t>
    </rPh>
    <rPh sb="9" eb="11">
      <t>リエキ</t>
    </rPh>
    <rPh sb="11" eb="12">
      <t>リツ</t>
    </rPh>
    <rPh sb="13" eb="17">
      <t>ケイジョウリエキ</t>
    </rPh>
    <rPh sb="18" eb="21">
      <t>ウリアゲダカ</t>
    </rPh>
    <phoneticPr fontId="2"/>
  </si>
  <si>
    <t xml:space="preserve"> 　５．総資本営業利益率＝営業利益÷総資本</t>
    <rPh sb="4" eb="12">
      <t>ソウシホンエイギョウリエキリツ</t>
    </rPh>
    <rPh sb="13" eb="17">
      <t>エイギョウリエキ</t>
    </rPh>
    <rPh sb="18" eb="21">
      <t>ソウシホン</t>
    </rPh>
    <phoneticPr fontId="2"/>
  </si>
  <si>
    <t xml:space="preserve"> 　６．総資本経常利益率＝経常利益÷総資本</t>
    <rPh sb="4" eb="7">
      <t>ソウシホン</t>
    </rPh>
    <rPh sb="7" eb="11">
      <t>ケイジョウリエキ</t>
    </rPh>
    <rPh sb="11" eb="12">
      <t>リツ</t>
    </rPh>
    <rPh sb="13" eb="17">
      <t>ケイジョウリエキ</t>
    </rPh>
    <rPh sb="18" eb="21">
      <t>ソウシホン</t>
    </rPh>
    <phoneticPr fontId="2"/>
  </si>
  <si>
    <t xml:space="preserve"> 　７．損益分岐点比率＝損益分岐点売上高／売上高×100</t>
    <rPh sb="4" eb="9">
      <t>ソンエキブンキテン</t>
    </rPh>
    <rPh sb="9" eb="11">
      <t>ヒリツ</t>
    </rPh>
    <phoneticPr fontId="2"/>
  </si>
  <si>
    <t xml:space="preserve"> 　８．一人あたり売上高＝売上高÷従事者集</t>
    <rPh sb="4" eb="6">
      <t>ヒトリ</t>
    </rPh>
    <rPh sb="13" eb="16">
      <t>ウリアゲダカ</t>
    </rPh>
    <rPh sb="17" eb="21">
      <t>ジュウジシャシュウ</t>
    </rPh>
    <phoneticPr fontId="2"/>
  </si>
  <si>
    <t xml:space="preserve"> 　９．一人当たり総利益＝売上総利益÷従事者数</t>
    <rPh sb="4" eb="6">
      <t>ヒトリ</t>
    </rPh>
    <rPh sb="6" eb="7">
      <t>ア</t>
    </rPh>
    <rPh sb="9" eb="12">
      <t>ソウリエキ</t>
    </rPh>
    <rPh sb="13" eb="18">
      <t>ウリアゲソウリエキ</t>
    </rPh>
    <rPh sb="19" eb="23">
      <t>ジュウジシャスウ</t>
    </rPh>
    <phoneticPr fontId="2"/>
  </si>
  <si>
    <t xml:space="preserve"> 　10．一人当たり営業利益＝営業利益÷従事者数</t>
    <rPh sb="5" eb="8">
      <t>ヒトリア</t>
    </rPh>
    <rPh sb="10" eb="14">
      <t>エイギョウリエキ</t>
    </rPh>
    <rPh sb="15" eb="19">
      <t>エイギョウリエキ</t>
    </rPh>
    <rPh sb="20" eb="24">
      <t>ジュウジシャスウ</t>
    </rPh>
    <phoneticPr fontId="2"/>
  </si>
  <si>
    <t xml:space="preserve"> 　11．総資本回転率＝売上高÷総資本</t>
    <rPh sb="5" eb="11">
      <t>ソウシホンカイテンリツ</t>
    </rPh>
    <rPh sb="12" eb="15">
      <t>ウリアゲダカ</t>
    </rPh>
    <rPh sb="16" eb="19">
      <t>ソウシホン</t>
    </rPh>
    <phoneticPr fontId="2"/>
  </si>
  <si>
    <t xml:space="preserve"> 　12．当座比率＝当座資産÷流動負債</t>
    <rPh sb="5" eb="9">
      <t>トウザヒリツ</t>
    </rPh>
    <phoneticPr fontId="2"/>
  </si>
  <si>
    <t xml:space="preserve"> 　13．流動比率＝流動資産÷流動負債</t>
    <phoneticPr fontId="2"/>
  </si>
  <si>
    <t xml:space="preserve"> 　14．固定比率＝固定資産÷自己資本</t>
    <phoneticPr fontId="2"/>
  </si>
  <si>
    <t xml:space="preserve"> 　15．固定長期適合率＝固定資産÷（純資産+固定負債）</t>
    <phoneticPr fontId="2"/>
  </si>
  <si>
    <t xml:space="preserve"> 　16．自己資本比率＝自己資本÷総資本</t>
    <phoneticPr fontId="2"/>
  </si>
  <si>
    <t xml:space="preserve"> 　17．売上高負債比率＝負債計÷売上高</t>
    <rPh sb="13" eb="16">
      <t>フサイケイ</t>
    </rPh>
    <rPh sb="17" eb="20">
      <t>ウリアゲダカ</t>
    </rPh>
    <phoneticPr fontId="2"/>
  </si>
  <si>
    <t xml:space="preserve"> 　18．売上高キャッシュフロー比率＝（当期利益＋減価償却）÷売上高</t>
    <rPh sb="5" eb="8">
      <t>ウリアゲダカ</t>
    </rPh>
    <rPh sb="16" eb="18">
      <t>ヒリツ</t>
    </rPh>
    <rPh sb="20" eb="24">
      <t>トウキリエキ</t>
    </rPh>
    <rPh sb="25" eb="29">
      <t>ゲンカショウキャク</t>
    </rPh>
    <rPh sb="31" eb="33">
      <t>ウリアゲ</t>
    </rPh>
    <rPh sb="33" eb="34">
      <t>ダカ</t>
    </rPh>
    <phoneticPr fontId="2"/>
  </si>
  <si>
    <t xml:space="preserve"> 　19．借入金依存度＝（短期借入金＋長期借入金＋社債）÷資産計</t>
    <rPh sb="5" eb="11">
      <t>シャクニュウキンイゾンド</t>
    </rPh>
    <rPh sb="13" eb="18">
      <t>タンキシャクニュウキン</t>
    </rPh>
    <rPh sb="19" eb="24">
      <t>チョウキシャクニュウキン</t>
    </rPh>
    <rPh sb="25" eb="27">
      <t>シャサイ</t>
    </rPh>
    <rPh sb="29" eb="32">
      <t>シサンケイ</t>
    </rPh>
    <phoneticPr fontId="2"/>
  </si>
  <si>
    <t xml:space="preserve"> 　20．売上高増加率＝（当年度売上高－前年度売上高）÷前年度売上高</t>
    <rPh sb="5" eb="8">
      <t>ウリアゲダカ</t>
    </rPh>
    <rPh sb="8" eb="11">
      <t>ゾウカリツ</t>
    </rPh>
    <rPh sb="13" eb="16">
      <t>トウネンド</t>
    </rPh>
    <rPh sb="16" eb="18">
      <t>ウリアゲ</t>
    </rPh>
    <rPh sb="18" eb="19">
      <t>ダカ</t>
    </rPh>
    <rPh sb="20" eb="23">
      <t>ゼンネンド</t>
    </rPh>
    <rPh sb="23" eb="26">
      <t>ウリアゲダカ</t>
    </rPh>
    <rPh sb="28" eb="31">
      <t>ゼンネンド</t>
    </rPh>
    <rPh sb="31" eb="34">
      <t>ウリアゲダカ</t>
    </rPh>
    <phoneticPr fontId="2"/>
  </si>
  <si>
    <t xml:space="preserve"> 　21．営業利益増加率＝（当年度営業利益－前年度営業利益）÷前年度営業利益</t>
    <rPh sb="5" eb="9">
      <t>エイギョウリエキ</t>
    </rPh>
    <rPh sb="9" eb="12">
      <t>ゾウカリツ</t>
    </rPh>
    <rPh sb="14" eb="17">
      <t>トウネンド</t>
    </rPh>
    <rPh sb="17" eb="21">
      <t>エイギョウリエキ</t>
    </rPh>
    <rPh sb="22" eb="25">
      <t>ゼンネンド</t>
    </rPh>
    <rPh sb="25" eb="29">
      <t>エイギョウリエキ</t>
    </rPh>
    <rPh sb="31" eb="34">
      <t>ゼンネンド</t>
    </rPh>
    <rPh sb="34" eb="38">
      <t>エイギョウリエキ</t>
    </rPh>
    <phoneticPr fontId="2"/>
  </si>
  <si>
    <t xml:space="preserve"> 　22．経常利益増加率＝（当年度経常利益－前年度経常利益）÷前年度経常利益</t>
    <rPh sb="5" eb="9">
      <t>ケイジョウリエキ</t>
    </rPh>
    <rPh sb="9" eb="12">
      <t>ゾウカリツ</t>
    </rPh>
    <rPh sb="14" eb="17">
      <t>トウネンド</t>
    </rPh>
    <rPh sb="17" eb="21">
      <t>ケイジョウリエキ</t>
    </rPh>
    <rPh sb="22" eb="25">
      <t>ゼンネンド</t>
    </rPh>
    <rPh sb="25" eb="29">
      <t>ケイジョウリエキ</t>
    </rPh>
    <rPh sb="31" eb="34">
      <t>ゼンネンド</t>
    </rPh>
    <rPh sb="34" eb="36">
      <t>ケイジョウ</t>
    </rPh>
    <rPh sb="36" eb="38">
      <t>リエキ</t>
    </rPh>
    <phoneticPr fontId="2"/>
  </si>
  <si>
    <t xml:space="preserve"> 　23．自己資本増加率＝（当年度自己資本－前年度自己資本）÷前年度自己資本</t>
    <rPh sb="5" eb="9">
      <t>ジコシホン</t>
    </rPh>
    <rPh sb="9" eb="12">
      <t>ゾウカリツ</t>
    </rPh>
    <rPh sb="14" eb="17">
      <t>トウネンド</t>
    </rPh>
    <rPh sb="17" eb="21">
      <t>ジコシホン</t>
    </rPh>
    <rPh sb="22" eb="25">
      <t>ゼンネンド</t>
    </rPh>
    <rPh sb="25" eb="27">
      <t>ジコ</t>
    </rPh>
    <rPh sb="27" eb="29">
      <t>シホン</t>
    </rPh>
    <rPh sb="31" eb="38">
      <t>ゼンネンドジコシホン</t>
    </rPh>
    <phoneticPr fontId="2"/>
  </si>
  <si>
    <t>生産性
・効率性</t>
    <rPh sb="0" eb="3">
      <t>セイサンセイ</t>
    </rPh>
    <phoneticPr fontId="2"/>
  </si>
  <si>
    <t>負債比率</t>
    <rPh sb="0" eb="2">
      <t>フサイ</t>
    </rPh>
    <rPh sb="2" eb="4">
      <t>ヒリツ</t>
    </rPh>
    <phoneticPr fontId="2"/>
  </si>
  <si>
    <r>
      <t>　　　損益分岐点売上高＝固定費÷（１－変動費÷売上</t>
    </r>
    <r>
      <rPr>
        <sz val="10"/>
        <rFont val="Microsoft JhengHei UI"/>
        <family val="3"/>
        <charset val="134"/>
      </rPr>
      <t>⾼）</t>
    </r>
    <rPh sb="3" eb="8">
      <t>ソンエキブンキテン</t>
    </rPh>
    <rPh sb="8" eb="11">
      <t>ウリアゲダカ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</si>
</sst>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.0_);[Red]\(#,##0.0\)"/>
    <numFmt numFmtId="177" formatCode="#,##0_);[Red]\(#,##0\)"/>
    <numFmt numFmtId="178" formatCode="0.0%"/>
    <numFmt numFmtId="179" formatCode="#,##0.0;[Red]\-#,##0.0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Microsoft JhengHei UI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ouble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43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7" fillId="0" borderId="0" xfId="0" applyFont="1"/>
    <xf numFmtId="41" fontId="4" fillId="0" borderId="0" xfId="0" applyNumberFormat="1" applyFont="1" applyAlignment="1" applyProtection="1">
      <alignment horizontal="right" vertical="center"/>
      <protection locked="0"/>
    </xf>
    <xf numFmtId="41" fontId="4" fillId="0" borderId="0" xfId="0" applyNumberFormat="1" applyFont="1" applyAlignment="1">
      <alignment horizontal="right" vertical="center"/>
    </xf>
    <xf numFmtId="0" fontId="7" fillId="0" borderId="2" xfId="0" applyFont="1" applyBorder="1" applyAlignment="1" applyProtection="1">
      <alignment vertical="center"/>
      <protection locked="0"/>
    </xf>
    <xf numFmtId="0" fontId="4" fillId="0" borderId="2" xfId="0" applyFont="1" applyBorder="1" applyProtection="1">
      <protection locked="0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4" fillId="0" borderId="2" xfId="0" applyFont="1" applyBorder="1" applyAlignment="1" applyProtection="1">
      <alignment vertical="center"/>
      <protection locked="0"/>
    </xf>
    <xf numFmtId="0" fontId="8" fillId="0" borderId="0" xfId="0" applyFont="1" applyAlignment="1">
      <alignment vertical="center" shrinkToFit="1"/>
    </xf>
    <xf numFmtId="0" fontId="7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41" fontId="7" fillId="0" borderId="16" xfId="0" applyNumberFormat="1" applyFont="1" applyBorder="1" applyAlignment="1" applyProtection="1">
      <alignment vertical="center"/>
      <protection locked="0"/>
    </xf>
    <xf numFmtId="41" fontId="7" fillId="0" borderId="17" xfId="0" applyNumberFormat="1" applyFont="1" applyBorder="1" applyAlignment="1" applyProtection="1">
      <alignment vertical="center"/>
      <protection locked="0"/>
    </xf>
    <xf numFmtId="0" fontId="7" fillId="0" borderId="18" xfId="0" applyFont="1" applyBorder="1" applyAlignment="1" applyProtection="1">
      <alignment vertical="center"/>
      <protection locked="0"/>
    </xf>
    <xf numFmtId="0" fontId="7" fillId="0" borderId="19" xfId="0" applyFont="1" applyBorder="1" applyAlignment="1">
      <alignment vertical="center"/>
    </xf>
    <xf numFmtId="41" fontId="7" fillId="0" borderId="20" xfId="0" applyNumberFormat="1" applyFont="1" applyBorder="1" applyAlignment="1" applyProtection="1">
      <alignment vertical="center"/>
      <protection locked="0"/>
    </xf>
    <xf numFmtId="41" fontId="7" fillId="0" borderId="21" xfId="0" applyNumberFormat="1" applyFont="1" applyBorder="1" applyAlignment="1" applyProtection="1">
      <alignment vertical="center"/>
      <protection locked="0"/>
    </xf>
    <xf numFmtId="0" fontId="7" fillId="0" borderId="22" xfId="0" applyFont="1" applyBorder="1" applyAlignment="1" applyProtection="1">
      <alignment vertical="center"/>
      <protection locked="0"/>
    </xf>
    <xf numFmtId="0" fontId="7" fillId="0" borderId="23" xfId="0" applyFont="1" applyBorder="1" applyAlignment="1">
      <alignment vertical="center"/>
    </xf>
    <xf numFmtId="41" fontId="7" fillId="0" borderId="24" xfId="0" applyNumberFormat="1" applyFont="1" applyBorder="1" applyAlignment="1" applyProtection="1">
      <alignment vertical="center"/>
      <protection locked="0"/>
    </xf>
    <xf numFmtId="41" fontId="7" fillId="0" borderId="25" xfId="0" applyNumberFormat="1" applyFont="1" applyBorder="1" applyAlignment="1" applyProtection="1">
      <alignment vertical="center"/>
      <protection locked="0"/>
    </xf>
    <xf numFmtId="0" fontId="7" fillId="0" borderId="26" xfId="0" applyFont="1" applyBorder="1" applyAlignment="1" applyProtection="1">
      <alignment vertical="center"/>
      <protection locked="0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27" xfId="0" applyFont="1" applyBorder="1" applyAlignment="1">
      <alignment horizontal="center" vertical="distributed"/>
    </xf>
    <xf numFmtId="0" fontId="4" fillId="0" borderId="28" xfId="0" quotePrefix="1" applyFont="1" applyBorder="1" applyAlignment="1">
      <alignment horizontal="center" vertical="distributed"/>
    </xf>
    <xf numFmtId="0" fontId="4" fillId="2" borderId="5" xfId="0" applyFont="1" applyFill="1" applyBorder="1" applyAlignment="1">
      <alignment horizontal="center" vertical="distributed"/>
    </xf>
    <xf numFmtId="0" fontId="4" fillId="0" borderId="29" xfId="0" quotePrefix="1" applyFont="1" applyBorder="1" applyAlignment="1">
      <alignment horizontal="center" vertical="distributed"/>
    </xf>
    <xf numFmtId="0" fontId="4" fillId="0" borderId="3" xfId="0" quotePrefix="1" applyFont="1" applyBorder="1" applyAlignment="1">
      <alignment horizontal="center" vertical="distributed"/>
    </xf>
    <xf numFmtId="0" fontId="4" fillId="0" borderId="0" xfId="0" applyFont="1" applyAlignment="1">
      <alignment horizontal="center" vertical="distributed"/>
    </xf>
    <xf numFmtId="0" fontId="4" fillId="0" borderId="30" xfId="0" applyFont="1" applyBorder="1" applyAlignment="1">
      <alignment horizontal="center" vertical="distributed"/>
    </xf>
    <xf numFmtId="41" fontId="4" fillId="0" borderId="31" xfId="0" applyNumberFormat="1" applyFont="1" applyBorder="1" applyAlignment="1" applyProtection="1">
      <alignment horizontal="right" vertical="center"/>
      <protection locked="0"/>
    </xf>
    <xf numFmtId="0" fontId="4" fillId="3" borderId="32" xfId="0" applyFont="1" applyFill="1" applyBorder="1"/>
    <xf numFmtId="41" fontId="4" fillId="0" borderId="33" xfId="0" applyNumberFormat="1" applyFont="1" applyBorder="1" applyAlignment="1" applyProtection="1">
      <alignment horizontal="right" vertical="center"/>
      <protection locked="0"/>
    </xf>
    <xf numFmtId="41" fontId="4" fillId="0" borderId="34" xfId="0" applyNumberFormat="1" applyFont="1" applyBorder="1" applyAlignment="1" applyProtection="1">
      <alignment horizontal="right" vertical="center"/>
      <protection locked="0"/>
    </xf>
    <xf numFmtId="0" fontId="4" fillId="0" borderId="35" xfId="0" applyFont="1" applyBorder="1" applyAlignment="1">
      <alignment horizontal="center" vertical="distributed"/>
    </xf>
    <xf numFmtId="41" fontId="4" fillId="0" borderId="37" xfId="0" applyNumberFormat="1" applyFont="1" applyBorder="1" applyAlignment="1" applyProtection="1">
      <alignment horizontal="right" vertical="center"/>
      <protection locked="0"/>
    </xf>
    <xf numFmtId="41" fontId="4" fillId="0" borderId="38" xfId="0" applyNumberFormat="1" applyFont="1" applyBorder="1" applyAlignment="1" applyProtection="1">
      <alignment horizontal="right" vertical="center"/>
      <protection locked="0"/>
    </xf>
    <xf numFmtId="0" fontId="4" fillId="0" borderId="39" xfId="0" applyFont="1" applyBorder="1" applyAlignment="1">
      <alignment horizontal="center" vertical="distributed"/>
    </xf>
    <xf numFmtId="41" fontId="4" fillId="0" borderId="41" xfId="0" applyNumberFormat="1" applyFont="1" applyBorder="1" applyAlignment="1" applyProtection="1">
      <alignment horizontal="right" vertical="center"/>
      <protection locked="0"/>
    </xf>
    <xf numFmtId="41" fontId="4" fillId="0" borderId="42" xfId="0" applyNumberFormat="1" applyFont="1" applyBorder="1" applyAlignment="1" applyProtection="1">
      <alignment horizontal="right" vertical="center"/>
      <protection locked="0"/>
    </xf>
    <xf numFmtId="0" fontId="4" fillId="0" borderId="43" xfId="0" applyFont="1" applyBorder="1" applyAlignment="1">
      <alignment horizontal="center" vertical="distributed"/>
    </xf>
    <xf numFmtId="41" fontId="4" fillId="0" borderId="44" xfId="0" applyNumberFormat="1" applyFont="1" applyBorder="1" applyAlignment="1" applyProtection="1">
      <alignment horizontal="right" vertical="center"/>
      <protection locked="0"/>
    </xf>
    <xf numFmtId="41" fontId="4" fillId="0" borderId="45" xfId="0" applyNumberFormat="1" applyFont="1" applyBorder="1" applyAlignment="1" applyProtection="1">
      <alignment horizontal="right" vertical="center"/>
      <protection locked="0"/>
    </xf>
    <xf numFmtId="41" fontId="4" fillId="0" borderId="46" xfId="0" applyNumberFormat="1" applyFont="1" applyBorder="1" applyAlignment="1" applyProtection="1">
      <alignment horizontal="right" vertical="center"/>
      <protection locked="0"/>
    </xf>
    <xf numFmtId="0" fontId="4" fillId="4" borderId="39" xfId="0" applyFont="1" applyFill="1" applyBorder="1" applyAlignment="1">
      <alignment horizontal="center" vertical="distributed"/>
    </xf>
    <xf numFmtId="41" fontId="4" fillId="4" borderId="40" xfId="0" applyNumberFormat="1" applyFont="1" applyFill="1" applyBorder="1" applyAlignment="1">
      <alignment horizontal="right" vertical="center"/>
    </xf>
    <xf numFmtId="0" fontId="4" fillId="3" borderId="47" xfId="0" applyFont="1" applyFill="1" applyBorder="1"/>
    <xf numFmtId="41" fontId="4" fillId="4" borderId="41" xfId="0" applyNumberFormat="1" applyFont="1" applyFill="1" applyBorder="1" applyAlignment="1">
      <alignment horizontal="right" vertical="center"/>
    </xf>
    <xf numFmtId="41" fontId="4" fillId="4" borderId="42" xfId="0" applyNumberFormat="1" applyFont="1" applyFill="1" applyBorder="1" applyAlignment="1">
      <alignment horizontal="right" vertical="center"/>
    </xf>
    <xf numFmtId="41" fontId="4" fillId="0" borderId="49" xfId="0" applyNumberFormat="1" applyFont="1" applyBorder="1" applyAlignment="1" applyProtection="1">
      <alignment horizontal="right" vertical="center"/>
      <protection locked="0"/>
    </xf>
    <xf numFmtId="41" fontId="4" fillId="0" borderId="50" xfId="0" applyNumberFormat="1" applyFont="1" applyBorder="1" applyAlignment="1" applyProtection="1">
      <alignment horizontal="right" vertical="center"/>
      <protection locked="0"/>
    </xf>
    <xf numFmtId="0" fontId="4" fillId="3" borderId="52" xfId="0" applyFont="1" applyFill="1" applyBorder="1"/>
    <xf numFmtId="41" fontId="4" fillId="4" borderId="40" xfId="0" applyNumberFormat="1" applyFont="1" applyFill="1" applyBorder="1" applyAlignment="1" applyProtection="1">
      <alignment horizontal="right" vertical="center"/>
      <protection locked="0"/>
    </xf>
    <xf numFmtId="41" fontId="4" fillId="3" borderId="47" xfId="0" applyNumberFormat="1" applyFont="1" applyFill="1" applyBorder="1" applyAlignment="1" applyProtection="1">
      <alignment horizontal="right" vertical="center"/>
      <protection locked="0"/>
    </xf>
    <xf numFmtId="41" fontId="4" fillId="4" borderId="41" xfId="0" applyNumberFormat="1" applyFont="1" applyFill="1" applyBorder="1" applyAlignment="1" applyProtection="1">
      <alignment horizontal="right" vertical="center"/>
      <protection locked="0"/>
    </xf>
    <xf numFmtId="41" fontId="4" fillId="4" borderId="42" xfId="0" applyNumberFormat="1" applyFont="1" applyFill="1" applyBorder="1" applyAlignment="1" applyProtection="1">
      <alignment horizontal="right" vertical="center"/>
      <protection locked="0"/>
    </xf>
    <xf numFmtId="0" fontId="4" fillId="5" borderId="39" xfId="0" applyFont="1" applyFill="1" applyBorder="1" applyAlignment="1">
      <alignment horizontal="center" vertical="distributed"/>
    </xf>
    <xf numFmtId="41" fontId="4" fillId="5" borderId="40" xfId="0" applyNumberFormat="1" applyFont="1" applyFill="1" applyBorder="1" applyAlignment="1" applyProtection="1">
      <alignment horizontal="right" vertical="center"/>
      <protection locked="0"/>
    </xf>
    <xf numFmtId="41" fontId="4" fillId="5" borderId="41" xfId="0" applyNumberFormat="1" applyFont="1" applyFill="1" applyBorder="1" applyAlignment="1" applyProtection="1">
      <alignment horizontal="right" vertical="center"/>
      <protection locked="0"/>
    </xf>
    <xf numFmtId="41" fontId="4" fillId="5" borderId="42" xfId="0" applyNumberFormat="1" applyFont="1" applyFill="1" applyBorder="1" applyAlignment="1" applyProtection="1">
      <alignment horizontal="right" vertical="center"/>
      <protection locked="0"/>
    </xf>
    <xf numFmtId="41" fontId="4" fillId="5" borderId="37" xfId="0" applyNumberFormat="1" applyFont="1" applyFill="1" applyBorder="1" applyAlignment="1" applyProtection="1">
      <alignment horizontal="right" vertical="center"/>
      <protection locked="0"/>
    </xf>
    <xf numFmtId="41" fontId="4" fillId="3" borderId="52" xfId="0" applyNumberFormat="1" applyFont="1" applyFill="1" applyBorder="1" applyAlignment="1" applyProtection="1">
      <alignment horizontal="right" vertical="center"/>
      <protection locked="0"/>
    </xf>
    <xf numFmtId="41" fontId="4" fillId="5" borderId="38" xfId="0" applyNumberFormat="1" applyFont="1" applyFill="1" applyBorder="1" applyAlignment="1" applyProtection="1">
      <alignment horizontal="right" vertical="center"/>
      <protection locked="0"/>
    </xf>
    <xf numFmtId="0" fontId="4" fillId="4" borderId="35" xfId="0" applyFont="1" applyFill="1" applyBorder="1" applyAlignment="1">
      <alignment horizontal="center" vertical="distributed"/>
    </xf>
    <xf numFmtId="41" fontId="4" fillId="4" borderId="37" xfId="0" applyNumberFormat="1" applyFont="1" applyFill="1" applyBorder="1" applyAlignment="1" applyProtection="1">
      <alignment horizontal="right" vertical="center"/>
      <protection locked="0"/>
    </xf>
    <xf numFmtId="41" fontId="4" fillId="4" borderId="38" xfId="0" applyNumberFormat="1" applyFont="1" applyFill="1" applyBorder="1" applyAlignment="1" applyProtection="1">
      <alignment horizontal="right" vertical="center"/>
      <protection locked="0"/>
    </xf>
    <xf numFmtId="0" fontId="4" fillId="4" borderId="43" xfId="0" applyFont="1" applyFill="1" applyBorder="1" applyAlignment="1">
      <alignment horizontal="center" vertical="distributed"/>
    </xf>
    <xf numFmtId="41" fontId="4" fillId="4" borderId="45" xfId="0" applyNumberFormat="1" applyFont="1" applyFill="1" applyBorder="1" applyAlignment="1" applyProtection="1">
      <alignment horizontal="right" vertical="center"/>
      <protection locked="0"/>
    </xf>
    <xf numFmtId="41" fontId="4" fillId="3" borderId="53" xfId="0" applyNumberFormat="1" applyFont="1" applyFill="1" applyBorder="1" applyAlignment="1" applyProtection="1">
      <alignment horizontal="right" vertical="center"/>
      <protection locked="0"/>
    </xf>
    <xf numFmtId="41" fontId="4" fillId="4" borderId="46" xfId="0" applyNumberFormat="1" applyFont="1" applyFill="1" applyBorder="1" applyAlignment="1" applyProtection="1">
      <alignment horizontal="right" vertical="center"/>
      <protection locked="0"/>
    </xf>
    <xf numFmtId="0" fontId="4" fillId="5" borderId="43" xfId="0" applyFont="1" applyFill="1" applyBorder="1" applyAlignment="1">
      <alignment horizontal="center" vertical="distributed"/>
    </xf>
    <xf numFmtId="41" fontId="4" fillId="5" borderId="45" xfId="0" applyNumberFormat="1" applyFont="1" applyFill="1" applyBorder="1" applyAlignment="1" applyProtection="1">
      <alignment horizontal="right" vertical="center"/>
      <protection locked="0"/>
    </xf>
    <xf numFmtId="41" fontId="4" fillId="5" borderId="46" xfId="0" applyNumberFormat="1" applyFont="1" applyFill="1" applyBorder="1" applyAlignment="1" applyProtection="1">
      <alignment horizontal="right" vertical="center"/>
      <protection locked="0"/>
    </xf>
    <xf numFmtId="41" fontId="4" fillId="3" borderId="32" xfId="0" applyNumberFormat="1" applyFont="1" applyFill="1" applyBorder="1" applyAlignment="1" applyProtection="1">
      <alignment horizontal="right" vertical="center"/>
      <protection locked="0"/>
    </xf>
    <xf numFmtId="0" fontId="4" fillId="6" borderId="54" xfId="0" applyFont="1" applyFill="1" applyBorder="1" applyAlignment="1">
      <alignment horizontal="center" vertical="distributed"/>
    </xf>
    <xf numFmtId="41" fontId="4" fillId="6" borderId="55" xfId="0" applyNumberFormat="1" applyFont="1" applyFill="1" applyBorder="1" applyAlignment="1" applyProtection="1">
      <alignment horizontal="right" vertical="center"/>
      <protection locked="0"/>
    </xf>
    <xf numFmtId="41" fontId="4" fillId="3" borderId="56" xfId="0" applyNumberFormat="1" applyFont="1" applyFill="1" applyBorder="1" applyAlignment="1" applyProtection="1">
      <alignment horizontal="right" vertical="center"/>
      <protection locked="0"/>
    </xf>
    <xf numFmtId="41" fontId="4" fillId="6" borderId="57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center" vertical="distributed"/>
    </xf>
    <xf numFmtId="0" fontId="4" fillId="0" borderId="28" xfId="0" applyFont="1" applyBorder="1" applyAlignment="1">
      <alignment horizontal="center" vertical="distributed"/>
    </xf>
    <xf numFmtId="0" fontId="4" fillId="0" borderId="58" xfId="0" quotePrefix="1" applyFont="1" applyBorder="1" applyAlignment="1">
      <alignment horizontal="center" vertical="distributed"/>
    </xf>
    <xf numFmtId="0" fontId="4" fillId="0" borderId="58" xfId="0" applyFont="1" applyBorder="1"/>
    <xf numFmtId="0" fontId="4" fillId="0" borderId="4" xfId="0" quotePrefix="1" applyFont="1" applyBorder="1" applyAlignment="1">
      <alignment horizontal="center" vertical="distributed"/>
    </xf>
    <xf numFmtId="41" fontId="4" fillId="0" borderId="59" xfId="0" applyNumberFormat="1" applyFont="1" applyBorder="1" applyAlignment="1" applyProtection="1">
      <alignment horizontal="right" vertical="center"/>
      <protection locked="0"/>
    </xf>
    <xf numFmtId="0" fontId="4" fillId="0" borderId="59" xfId="0" applyFont="1" applyBorder="1"/>
    <xf numFmtId="41" fontId="4" fillId="0" borderId="60" xfId="0" applyNumberFormat="1" applyFont="1" applyBorder="1" applyAlignment="1" applyProtection="1">
      <alignment horizontal="right" vertical="center"/>
      <protection locked="0"/>
    </xf>
    <xf numFmtId="41" fontId="4" fillId="0" borderId="47" xfId="0" applyNumberFormat="1" applyFont="1" applyBorder="1" applyAlignment="1" applyProtection="1">
      <alignment horizontal="right" vertical="center"/>
      <protection locked="0"/>
    </xf>
    <xf numFmtId="0" fontId="4" fillId="0" borderId="47" xfId="0" applyFont="1" applyBorder="1"/>
    <xf numFmtId="41" fontId="4" fillId="0" borderId="61" xfId="0" applyNumberFormat="1" applyFont="1" applyBorder="1" applyAlignment="1" applyProtection="1">
      <alignment horizontal="right" vertical="center"/>
      <protection locked="0"/>
    </xf>
    <xf numFmtId="0" fontId="4" fillId="4" borderId="47" xfId="0" applyFont="1" applyFill="1" applyBorder="1"/>
    <xf numFmtId="41" fontId="4" fillId="4" borderId="61" xfId="0" applyNumberFormat="1" applyFont="1" applyFill="1" applyBorder="1" applyAlignment="1" applyProtection="1">
      <alignment horizontal="right" vertical="center"/>
      <protection locked="0"/>
    </xf>
    <xf numFmtId="0" fontId="4" fillId="5" borderId="53" xfId="0" applyFont="1" applyFill="1" applyBorder="1"/>
    <xf numFmtId="41" fontId="4" fillId="5" borderId="44" xfId="0" applyNumberFormat="1" applyFont="1" applyFill="1" applyBorder="1" applyAlignment="1" applyProtection="1">
      <alignment horizontal="right" vertical="center"/>
      <protection locked="0"/>
    </xf>
    <xf numFmtId="41" fontId="4" fillId="5" borderId="62" xfId="0" applyNumberFormat="1" applyFont="1" applyFill="1" applyBorder="1" applyAlignment="1" applyProtection="1">
      <alignment horizontal="right" vertical="center"/>
      <protection locked="0"/>
    </xf>
    <xf numFmtId="0" fontId="4" fillId="0" borderId="63" xfId="0" applyFont="1" applyBorder="1"/>
    <xf numFmtId="41" fontId="4" fillId="0" borderId="64" xfId="0" applyNumberFormat="1" applyFont="1" applyBorder="1" applyAlignment="1" applyProtection="1">
      <alignment horizontal="right" vertical="center"/>
      <protection locked="0"/>
    </xf>
    <xf numFmtId="41" fontId="4" fillId="0" borderId="63" xfId="0" applyNumberFormat="1" applyFont="1" applyBorder="1" applyAlignment="1" applyProtection="1">
      <alignment horizontal="right" vertical="center"/>
      <protection locked="0"/>
    </xf>
    <xf numFmtId="41" fontId="4" fillId="0" borderId="65" xfId="0" applyNumberFormat="1" applyFont="1" applyBorder="1" applyAlignment="1" applyProtection="1">
      <alignment horizontal="right" vertical="center"/>
      <protection locked="0"/>
    </xf>
    <xf numFmtId="41" fontId="4" fillId="0" borderId="53" xfId="0" applyNumberFormat="1" applyFont="1" applyBorder="1" applyAlignment="1" applyProtection="1">
      <alignment horizontal="right" vertical="center"/>
      <protection locked="0"/>
    </xf>
    <xf numFmtId="0" fontId="4" fillId="0" borderId="53" xfId="0" applyFont="1" applyBorder="1"/>
    <xf numFmtId="41" fontId="4" fillId="0" borderId="62" xfId="0" applyNumberFormat="1" applyFont="1" applyBorder="1" applyAlignment="1" applyProtection="1">
      <alignment horizontal="right" vertical="center"/>
      <protection locked="0"/>
    </xf>
    <xf numFmtId="0" fontId="4" fillId="5" borderId="56" xfId="0" applyFont="1" applyFill="1" applyBorder="1"/>
    <xf numFmtId="41" fontId="4" fillId="5" borderId="66" xfId="0" applyNumberFormat="1" applyFont="1" applyFill="1" applyBorder="1" applyAlignment="1" applyProtection="1">
      <alignment horizontal="right" vertical="center"/>
      <protection locked="0"/>
    </xf>
    <xf numFmtId="41" fontId="4" fillId="5" borderId="67" xfId="0" applyNumberFormat="1" applyFont="1" applyFill="1" applyBorder="1" applyAlignment="1" applyProtection="1">
      <alignment horizontal="right" vertical="center"/>
      <protection locked="0"/>
    </xf>
    <xf numFmtId="0" fontId="4" fillId="6" borderId="27" xfId="0" applyFont="1" applyFill="1" applyBorder="1" applyAlignment="1">
      <alignment horizontal="center" vertical="distributed"/>
    </xf>
    <xf numFmtId="41" fontId="4" fillId="6" borderId="28" xfId="0" applyNumberFormat="1" applyFont="1" applyFill="1" applyBorder="1"/>
    <xf numFmtId="0" fontId="4" fillId="6" borderId="58" xfId="0" applyFont="1" applyFill="1" applyBorder="1"/>
    <xf numFmtId="41" fontId="4" fillId="6" borderId="28" xfId="0" applyNumberFormat="1" applyFont="1" applyFill="1" applyBorder="1" applyAlignment="1">
      <alignment horizontal="right" vertical="center"/>
    </xf>
    <xf numFmtId="41" fontId="4" fillId="6" borderId="4" xfId="0" applyNumberFormat="1" applyFont="1" applyFill="1" applyBorder="1" applyAlignment="1">
      <alignment horizontal="right" vertical="center"/>
    </xf>
    <xf numFmtId="176" fontId="3" fillId="7" borderId="13" xfId="0" applyNumberFormat="1" applyFont="1" applyFill="1" applyBorder="1" applyAlignment="1">
      <alignment horizontal="center" vertical="center" wrapText="1"/>
    </xf>
    <xf numFmtId="176" fontId="3" fillId="7" borderId="68" xfId="0" applyNumberFormat="1" applyFont="1" applyFill="1" applyBorder="1" applyAlignment="1">
      <alignment horizontal="center" vertical="center" wrapText="1"/>
    </xf>
    <xf numFmtId="176" fontId="3" fillId="7" borderId="18" xfId="0" applyNumberFormat="1" applyFont="1" applyFill="1" applyBorder="1" applyAlignment="1">
      <alignment horizontal="center" vertical="center" wrapText="1"/>
    </xf>
    <xf numFmtId="176" fontId="3" fillId="7" borderId="69" xfId="0" applyNumberFormat="1" applyFont="1" applyFill="1" applyBorder="1" applyAlignment="1">
      <alignment horizontal="center" vertical="center" wrapText="1"/>
    </xf>
    <xf numFmtId="177" fontId="3" fillId="7" borderId="18" xfId="0" applyNumberFormat="1" applyFont="1" applyFill="1" applyBorder="1" applyAlignment="1">
      <alignment horizontal="center" vertical="center" wrapText="1"/>
    </xf>
    <xf numFmtId="177" fontId="3" fillId="7" borderId="69" xfId="0" applyNumberFormat="1" applyFont="1" applyFill="1" applyBorder="1" applyAlignment="1">
      <alignment horizontal="center" vertical="center" wrapText="1"/>
    </xf>
    <xf numFmtId="177" fontId="3" fillId="7" borderId="70" xfId="0" applyNumberFormat="1" applyFont="1" applyFill="1" applyBorder="1" applyAlignment="1">
      <alignment horizontal="center" vertical="center" wrapText="1"/>
    </xf>
    <xf numFmtId="177" fontId="3" fillId="7" borderId="71" xfId="0" applyNumberFormat="1" applyFont="1" applyFill="1" applyBorder="1" applyAlignment="1">
      <alignment horizontal="center" vertical="center" wrapText="1"/>
    </xf>
    <xf numFmtId="177" fontId="3" fillId="0" borderId="18" xfId="0" applyNumberFormat="1" applyFont="1" applyBorder="1" applyAlignment="1">
      <alignment horizontal="center" vertical="center" wrapText="1"/>
    </xf>
    <xf numFmtId="177" fontId="3" fillId="0" borderId="69" xfId="0" applyNumberFormat="1" applyFont="1" applyBorder="1" applyAlignment="1">
      <alignment horizontal="center" vertical="center" wrapText="1"/>
    </xf>
    <xf numFmtId="177" fontId="3" fillId="8" borderId="18" xfId="0" applyNumberFormat="1" applyFont="1" applyFill="1" applyBorder="1" applyAlignment="1">
      <alignment horizontal="center" vertical="center" wrapText="1"/>
    </xf>
    <xf numFmtId="177" fontId="3" fillId="8" borderId="69" xfId="0" applyNumberFormat="1" applyFont="1" applyFill="1" applyBorder="1" applyAlignment="1">
      <alignment horizontal="center" vertical="center" wrapText="1"/>
    </xf>
    <xf numFmtId="10" fontId="3" fillId="6" borderId="13" xfId="0" applyNumberFormat="1" applyFont="1" applyFill="1" applyBorder="1" applyAlignment="1">
      <alignment horizontal="center" vertical="center" wrapText="1"/>
    </xf>
    <xf numFmtId="10" fontId="3" fillId="6" borderId="68" xfId="0" applyNumberFormat="1" applyFont="1" applyFill="1" applyBorder="1" applyAlignment="1">
      <alignment horizontal="center" vertical="center" wrapText="1"/>
    </xf>
    <xf numFmtId="10" fontId="3" fillId="6" borderId="18" xfId="0" applyNumberFormat="1" applyFont="1" applyFill="1" applyBorder="1" applyAlignment="1">
      <alignment horizontal="center" vertical="center" wrapText="1"/>
    </xf>
    <xf numFmtId="10" fontId="3" fillId="6" borderId="69" xfId="0" applyNumberFormat="1" applyFont="1" applyFill="1" applyBorder="1" applyAlignment="1">
      <alignment horizontal="center" vertical="center" wrapText="1"/>
    </xf>
    <xf numFmtId="10" fontId="3" fillId="9" borderId="13" xfId="0" applyNumberFormat="1" applyFont="1" applyFill="1" applyBorder="1" applyAlignment="1">
      <alignment horizontal="center" vertical="center" wrapText="1"/>
    </xf>
    <xf numFmtId="10" fontId="3" fillId="9" borderId="68" xfId="0" applyNumberFormat="1" applyFont="1" applyFill="1" applyBorder="1" applyAlignment="1">
      <alignment horizontal="center" vertical="center" wrapText="1"/>
    </xf>
    <xf numFmtId="10" fontId="3" fillId="9" borderId="72" xfId="0" applyNumberFormat="1" applyFont="1" applyFill="1" applyBorder="1" applyAlignment="1">
      <alignment horizontal="center" vertical="center" wrapText="1"/>
    </xf>
    <xf numFmtId="10" fontId="3" fillId="9" borderId="73" xfId="0" applyNumberFormat="1" applyFont="1" applyFill="1" applyBorder="1" applyAlignment="1">
      <alignment horizontal="center" vertical="center" wrapText="1"/>
    </xf>
    <xf numFmtId="10" fontId="3" fillId="9" borderId="18" xfId="0" applyNumberFormat="1" applyFont="1" applyFill="1" applyBorder="1" applyAlignment="1">
      <alignment horizontal="center" vertical="center" wrapText="1"/>
    </xf>
    <xf numFmtId="10" fontId="3" fillId="9" borderId="69" xfId="0" applyNumberFormat="1" applyFont="1" applyFill="1" applyBorder="1" applyAlignment="1">
      <alignment horizontal="center" vertical="center" wrapText="1"/>
    </xf>
    <xf numFmtId="10" fontId="3" fillId="9" borderId="22" xfId="0" applyNumberFormat="1" applyFont="1" applyFill="1" applyBorder="1" applyAlignment="1">
      <alignment horizontal="center" vertical="center" wrapText="1"/>
    </xf>
    <xf numFmtId="10" fontId="3" fillId="9" borderId="74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/>
      <protection locked="0"/>
    </xf>
    <xf numFmtId="0" fontId="7" fillId="0" borderId="1" xfId="0" quotePrefix="1" applyFont="1" applyBorder="1" applyAlignment="1">
      <alignment vertical="center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29" xfId="0" applyFont="1" applyBorder="1" applyAlignment="1">
      <alignment vertical="center"/>
    </xf>
    <xf numFmtId="0" fontId="7" fillId="0" borderId="27" xfId="0" applyFont="1" applyBorder="1" applyAlignment="1">
      <alignment horizontal="right" vertical="center"/>
    </xf>
    <xf numFmtId="0" fontId="7" fillId="0" borderId="99" xfId="0" applyFont="1" applyBorder="1" applyAlignment="1">
      <alignment horizontal="right" vertical="center"/>
    </xf>
    <xf numFmtId="179" fontId="7" fillId="0" borderId="72" xfId="1" applyNumberFormat="1" applyFont="1" applyBorder="1" applyAlignment="1" applyProtection="1">
      <alignment vertical="center"/>
      <protection locked="0"/>
    </xf>
    <xf numFmtId="179" fontId="7" fillId="0" borderId="14" xfId="1" applyNumberFormat="1" applyFont="1" applyBorder="1" applyAlignment="1" applyProtection="1">
      <alignment vertical="center"/>
    </xf>
    <xf numFmtId="179" fontId="7" fillId="0" borderId="18" xfId="1" applyNumberFormat="1" applyFont="1" applyBorder="1" applyAlignment="1" applyProtection="1">
      <alignment vertical="center"/>
      <protection locked="0"/>
    </xf>
    <xf numFmtId="179" fontId="7" fillId="0" borderId="19" xfId="1" applyNumberFormat="1" applyFont="1" applyBorder="1" applyAlignment="1" applyProtection="1">
      <alignment vertical="center"/>
    </xf>
    <xf numFmtId="179" fontId="7" fillId="0" borderId="109" xfId="1" applyNumberFormat="1" applyFont="1" applyBorder="1" applyAlignment="1" applyProtection="1">
      <alignment vertical="center"/>
      <protection locked="0"/>
    </xf>
    <xf numFmtId="179" fontId="7" fillId="0" borderId="110" xfId="1" applyNumberFormat="1" applyFont="1" applyBorder="1" applyAlignment="1" applyProtection="1">
      <alignment vertical="center"/>
      <protection locked="0"/>
    </xf>
    <xf numFmtId="38" fontId="7" fillId="0" borderId="17" xfId="1" applyFont="1" applyBorder="1" applyAlignment="1" applyProtection="1">
      <alignment vertical="center"/>
      <protection locked="0"/>
    </xf>
    <xf numFmtId="38" fontId="7" fillId="0" borderId="21" xfId="1" applyFont="1" applyBorder="1" applyAlignment="1" applyProtection="1">
      <alignment vertical="center"/>
      <protection locked="0"/>
    </xf>
    <xf numFmtId="38" fontId="7" fillId="0" borderId="25" xfId="1" applyFont="1" applyBorder="1" applyAlignment="1" applyProtection="1">
      <alignment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41" fontId="4" fillId="0" borderId="0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>
      <alignment vertical="distributed"/>
    </xf>
    <xf numFmtId="41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/>
    <xf numFmtId="41" fontId="4" fillId="0" borderId="40" xfId="0" applyNumberFormat="1" applyFont="1" applyBorder="1" applyAlignment="1" applyProtection="1">
      <alignment horizontal="right" vertical="center"/>
      <protection locked="0"/>
    </xf>
    <xf numFmtId="41" fontId="4" fillId="0" borderId="36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>
      <alignment vertical="center"/>
    </xf>
    <xf numFmtId="0" fontId="7" fillId="0" borderId="0" xfId="0" applyFont="1" applyFill="1" applyBorder="1"/>
    <xf numFmtId="0" fontId="4" fillId="0" borderId="0" xfId="0" applyFont="1" applyFill="1" applyBorder="1"/>
    <xf numFmtId="0" fontId="0" fillId="0" borderId="35" xfId="0" applyFont="1" applyBorder="1" applyAlignment="1">
      <alignment horizontal="center" vertical="distributed"/>
    </xf>
    <xf numFmtId="0" fontId="0" fillId="4" borderId="39" xfId="0" applyFont="1" applyFill="1" applyBorder="1" applyAlignment="1">
      <alignment horizontal="center" vertical="distributed"/>
    </xf>
    <xf numFmtId="0" fontId="0" fillId="5" borderId="39" xfId="0" applyFont="1" applyFill="1" applyBorder="1" applyAlignment="1">
      <alignment horizontal="center" vertical="distributed"/>
    </xf>
    <xf numFmtId="0" fontId="0" fillId="0" borderId="39" xfId="0" applyFont="1" applyBorder="1" applyAlignment="1">
      <alignment horizontal="center" vertical="distributed"/>
    </xf>
    <xf numFmtId="0" fontId="7" fillId="0" borderId="0" xfId="0" applyFont="1" applyAlignment="1">
      <alignment horizontal="right" vertical="center"/>
    </xf>
    <xf numFmtId="10" fontId="3" fillId="0" borderId="18" xfId="0" applyNumberFormat="1" applyFont="1" applyBorder="1" applyAlignment="1">
      <alignment horizontal="center" vertical="center" wrapText="1"/>
    </xf>
    <xf numFmtId="10" fontId="3" fillId="0" borderId="69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4" fillId="0" borderId="87" xfId="0" applyFont="1" applyBorder="1" applyAlignment="1">
      <alignment horizontal="center" vertical="distributed"/>
    </xf>
    <xf numFmtId="0" fontId="4" fillId="0" borderId="88" xfId="0" applyFont="1" applyBorder="1" applyAlignment="1">
      <alignment horizontal="center" vertical="distributed"/>
    </xf>
    <xf numFmtId="0" fontId="4" fillId="5" borderId="89" xfId="0" applyFont="1" applyFill="1" applyBorder="1" applyAlignment="1">
      <alignment horizontal="center" vertical="distributed"/>
    </xf>
    <xf numFmtId="0" fontId="4" fillId="5" borderId="90" xfId="0" applyFont="1" applyFill="1" applyBorder="1" applyAlignment="1">
      <alignment horizontal="center" vertical="distributed"/>
    </xf>
    <xf numFmtId="0" fontId="4" fillId="6" borderId="91" xfId="0" applyFont="1" applyFill="1" applyBorder="1" applyAlignment="1">
      <alignment horizontal="center" vertical="distributed"/>
    </xf>
    <xf numFmtId="0" fontId="4" fillId="6" borderId="92" xfId="0" applyFont="1" applyFill="1" applyBorder="1" applyAlignment="1">
      <alignment horizontal="center" vertical="distributed"/>
    </xf>
    <xf numFmtId="0" fontId="4" fillId="5" borderId="93" xfId="0" applyFont="1" applyFill="1" applyBorder="1" applyAlignment="1">
      <alignment horizontal="center" vertical="distributed"/>
    </xf>
    <xf numFmtId="0" fontId="4" fillId="5" borderId="94" xfId="0" applyFont="1" applyFill="1" applyBorder="1" applyAlignment="1">
      <alignment horizontal="center" vertical="distributed"/>
    </xf>
    <xf numFmtId="0" fontId="4" fillId="0" borderId="95" xfId="0" applyFont="1" applyBorder="1" applyAlignment="1">
      <alignment horizontal="center" vertical="distributed"/>
    </xf>
    <xf numFmtId="0" fontId="4" fillId="0" borderId="96" xfId="0" applyFont="1" applyBorder="1" applyAlignment="1">
      <alignment horizontal="center" vertical="distributed"/>
    </xf>
    <xf numFmtId="0" fontId="4" fillId="4" borderId="87" xfId="0" applyFont="1" applyFill="1" applyBorder="1" applyAlignment="1">
      <alignment horizontal="center" vertical="distributed"/>
    </xf>
    <xf numFmtId="0" fontId="4" fillId="4" borderId="88" xfId="0" applyFont="1" applyFill="1" applyBorder="1" applyAlignment="1">
      <alignment horizontal="center" vertical="distributed"/>
    </xf>
    <xf numFmtId="0" fontId="4" fillId="0" borderId="97" xfId="0" applyFont="1" applyBorder="1" applyAlignment="1">
      <alignment horizontal="center" vertical="distributed"/>
    </xf>
    <xf numFmtId="0" fontId="4" fillId="0" borderId="98" xfId="0" applyFont="1" applyBorder="1" applyAlignment="1">
      <alignment horizontal="center" vertical="distributed"/>
    </xf>
    <xf numFmtId="0" fontId="7" fillId="0" borderId="1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29" xfId="0" applyFont="1" applyBorder="1" applyAlignment="1"/>
    <xf numFmtId="0" fontId="7" fillId="0" borderId="91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4" fillId="0" borderId="99" xfId="0" applyFont="1" applyBorder="1" applyAlignment="1"/>
    <xf numFmtId="0" fontId="7" fillId="0" borderId="1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99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4" fillId="0" borderId="100" xfId="0" applyFont="1" applyBorder="1" applyAlignment="1">
      <alignment vertical="center"/>
    </xf>
    <xf numFmtId="0" fontId="4" fillId="0" borderId="101" xfId="0" applyFont="1" applyBorder="1" applyAlignment="1">
      <alignment vertical="center"/>
    </xf>
    <xf numFmtId="0" fontId="7" fillId="0" borderId="1" xfId="0" quotePrefix="1" applyFont="1" applyBorder="1" applyAlignment="1">
      <alignment horizontal="center" vertical="center"/>
    </xf>
    <xf numFmtId="0" fontId="7" fillId="0" borderId="29" xfId="0" quotePrefix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9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9" fontId="7" fillId="0" borderId="13" xfId="1" applyNumberFormat="1" applyFont="1" applyBorder="1" applyAlignment="1" applyProtection="1">
      <alignment horizontal="right" vertical="center"/>
      <protection locked="0"/>
    </xf>
    <xf numFmtId="179" fontId="7" fillId="0" borderId="106" xfId="1" applyNumberFormat="1" applyFont="1" applyBorder="1" applyAlignment="1" applyProtection="1">
      <alignment horizontal="right" vertical="center"/>
      <protection locked="0"/>
    </xf>
    <xf numFmtId="179" fontId="7" fillId="0" borderId="18" xfId="1" applyNumberFormat="1" applyFont="1" applyBorder="1" applyAlignment="1" applyProtection="1">
      <alignment horizontal="right" vertical="center"/>
      <protection locked="0"/>
    </xf>
    <xf numFmtId="179" fontId="7" fillId="0" borderId="107" xfId="1" applyNumberFormat="1" applyFont="1" applyBorder="1" applyAlignment="1" applyProtection="1">
      <alignment horizontal="right" vertical="center"/>
      <protection locked="0"/>
    </xf>
    <xf numFmtId="179" fontId="7" fillId="0" borderId="22" xfId="1" applyNumberFormat="1" applyFont="1" applyBorder="1" applyAlignment="1" applyProtection="1">
      <alignment horizontal="right" vertical="center"/>
      <protection locked="0"/>
    </xf>
    <xf numFmtId="179" fontId="7" fillId="0" borderId="108" xfId="1" applyNumberFormat="1" applyFont="1" applyBorder="1" applyAlignment="1" applyProtection="1">
      <alignment horizontal="right" vertical="center"/>
      <protection locked="0"/>
    </xf>
    <xf numFmtId="0" fontId="4" fillId="0" borderId="91" xfId="0" applyFont="1" applyBorder="1" applyAlignment="1">
      <alignment horizontal="center" vertical="distributed"/>
    </xf>
    <xf numFmtId="0" fontId="4" fillId="0" borderId="92" xfId="0" applyFont="1" applyBorder="1" applyAlignment="1">
      <alignment horizontal="center" vertical="distributed"/>
    </xf>
    <xf numFmtId="10" fontId="3" fillId="9" borderId="13" xfId="0" applyNumberFormat="1" applyFont="1" applyFill="1" applyBorder="1" applyAlignment="1">
      <alignment vertical="center" textRotation="255"/>
    </xf>
    <xf numFmtId="10" fontId="3" fillId="9" borderId="72" xfId="0" applyNumberFormat="1" applyFont="1" applyFill="1" applyBorder="1" applyAlignment="1">
      <alignment vertical="center" textRotation="255"/>
    </xf>
    <xf numFmtId="176" fontId="3" fillId="7" borderId="6" xfId="0" applyNumberFormat="1" applyFont="1" applyFill="1" applyBorder="1" applyAlignment="1">
      <alignment vertical="center" textRotation="255"/>
    </xf>
    <xf numFmtId="9" fontId="3" fillId="8" borderId="5" xfId="0" applyNumberFormat="1" applyFont="1" applyFill="1" applyBorder="1" applyAlignment="1">
      <alignment horizontal="center" vertical="center" textRotation="255" wrapText="1"/>
    </xf>
    <xf numFmtId="9" fontId="3" fillId="8" borderId="100" xfId="0" applyNumberFormat="1" applyFont="1" applyFill="1" applyBorder="1" applyAlignment="1">
      <alignment horizontal="center" vertical="center" textRotation="255"/>
    </xf>
    <xf numFmtId="9" fontId="3" fillId="8" borderId="101" xfId="0" applyNumberFormat="1" applyFont="1" applyFill="1" applyBorder="1" applyAlignment="1">
      <alignment horizontal="center" vertical="center" textRotation="255"/>
    </xf>
    <xf numFmtId="10" fontId="3" fillId="0" borderId="5" xfId="0" applyNumberFormat="1" applyFont="1" applyBorder="1" applyAlignment="1">
      <alignment horizontal="center" vertical="center" textRotation="255"/>
    </xf>
    <xf numFmtId="10" fontId="3" fillId="0" borderId="100" xfId="0" applyNumberFormat="1" applyFont="1" applyBorder="1" applyAlignment="1">
      <alignment horizontal="center" vertical="center" textRotation="255"/>
    </xf>
    <xf numFmtId="10" fontId="3" fillId="0" borderId="101" xfId="0" applyNumberFormat="1" applyFont="1" applyBorder="1" applyAlignment="1">
      <alignment horizontal="center" vertical="center" textRotation="255"/>
    </xf>
    <xf numFmtId="10" fontId="3" fillId="6" borderId="5" xfId="0" applyNumberFormat="1" applyFont="1" applyFill="1" applyBorder="1" applyAlignment="1">
      <alignment horizontal="center" vertical="center" textRotation="255"/>
    </xf>
    <xf numFmtId="10" fontId="3" fillId="6" borderId="100" xfId="0" applyNumberFormat="1" applyFont="1" applyFill="1" applyBorder="1" applyAlignment="1">
      <alignment horizontal="center" vertical="center" textRotation="255"/>
    </xf>
    <xf numFmtId="10" fontId="3" fillId="6" borderId="101" xfId="0" applyNumberFormat="1" applyFont="1" applyFill="1" applyBorder="1" applyAlignment="1">
      <alignment horizontal="center" vertical="center" textRotation="255"/>
    </xf>
    <xf numFmtId="0" fontId="6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vertical="center" shrinkToFit="1"/>
    </xf>
    <xf numFmtId="0" fontId="0" fillId="0" borderId="111" xfId="0" applyFont="1" applyBorder="1" applyAlignment="1">
      <alignment horizontal="center" vertical="distributed"/>
    </xf>
    <xf numFmtId="0" fontId="0" fillId="0" borderId="87" xfId="0" applyFont="1" applyBorder="1" applyAlignment="1">
      <alignment horizontal="center" vertical="distributed"/>
    </xf>
    <xf numFmtId="0" fontId="0" fillId="0" borderId="88" xfId="0" applyFont="1" applyBorder="1" applyAlignment="1">
      <alignment horizontal="center" vertical="distributed"/>
    </xf>
    <xf numFmtId="0" fontId="0" fillId="4" borderId="87" xfId="0" applyFont="1" applyFill="1" applyBorder="1" applyAlignment="1">
      <alignment horizontal="center" vertical="distributed"/>
    </xf>
    <xf numFmtId="0" fontId="0" fillId="4" borderId="88" xfId="0" applyFont="1" applyFill="1" applyBorder="1" applyAlignment="1">
      <alignment horizontal="center" vertical="distributed"/>
    </xf>
    <xf numFmtId="0" fontId="0" fillId="0" borderId="48" xfId="0" applyFont="1" applyBorder="1" applyAlignment="1">
      <alignment horizontal="center" vertical="distributed"/>
    </xf>
    <xf numFmtId="0" fontId="0" fillId="0" borderId="51" xfId="0" applyFont="1" applyBorder="1" applyAlignment="1">
      <alignment horizontal="center" vertical="distributed"/>
    </xf>
    <xf numFmtId="0" fontId="0" fillId="0" borderId="27" xfId="0" applyFont="1" applyBorder="1"/>
    <xf numFmtId="0" fontId="0" fillId="0" borderId="4" xfId="0" applyFont="1" applyBorder="1" applyAlignment="1">
      <alignment horizontal="center"/>
    </xf>
    <xf numFmtId="0" fontId="0" fillId="0" borderId="0" xfId="0" applyFont="1"/>
    <xf numFmtId="0" fontId="0" fillId="0" borderId="4" xfId="0" applyFont="1" applyBorder="1"/>
    <xf numFmtId="0" fontId="0" fillId="0" borderId="0" xfId="0" applyFont="1" applyAlignment="1">
      <alignment vertical="top" textRotation="255"/>
    </xf>
    <xf numFmtId="0" fontId="0" fillId="0" borderId="6" xfId="0" applyFont="1" applyBorder="1" applyAlignment="1">
      <alignment vertical="top" textRotation="255"/>
    </xf>
    <xf numFmtId="0" fontId="0" fillId="0" borderId="102" xfId="0" applyFont="1" applyBorder="1" applyAlignment="1"/>
    <xf numFmtId="0" fontId="0" fillId="0" borderId="103" xfId="0" applyFont="1" applyBorder="1" applyAlignment="1"/>
    <xf numFmtId="0" fontId="0" fillId="0" borderId="27" xfId="0" quotePrefix="1" applyFont="1" applyBorder="1" applyAlignment="1">
      <alignment horizontal="center"/>
    </xf>
    <xf numFmtId="0" fontId="0" fillId="0" borderId="58" xfId="0" quotePrefix="1" applyFont="1" applyBorder="1" applyAlignment="1">
      <alignment horizontal="center"/>
    </xf>
    <xf numFmtId="0" fontId="0" fillId="0" borderId="4" xfId="0" quotePrefix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2" xfId="0" applyFont="1" applyBorder="1" applyAlignment="1"/>
    <xf numFmtId="0" fontId="0" fillId="0" borderId="0" xfId="0" applyFont="1" applyBorder="1" applyAlignment="1"/>
    <xf numFmtId="0" fontId="0" fillId="0" borderId="50" xfId="0" applyFont="1" applyBorder="1" applyAlignment="1"/>
    <xf numFmtId="0" fontId="0" fillId="0" borderId="27" xfId="0" applyFont="1" applyBorder="1" applyAlignment="1">
      <alignment horizontal="center"/>
    </xf>
    <xf numFmtId="0" fontId="0" fillId="0" borderId="58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04" xfId="0" applyFont="1" applyBorder="1" applyAlignment="1"/>
    <xf numFmtId="0" fontId="0" fillId="0" borderId="12" xfId="0" applyFont="1" applyBorder="1" applyAlignment="1"/>
    <xf numFmtId="0" fontId="0" fillId="0" borderId="105" xfId="0" applyFont="1" applyBorder="1" applyAlignment="1"/>
    <xf numFmtId="177" fontId="0" fillId="7" borderId="75" xfId="0" applyNumberFormat="1" applyFont="1" applyFill="1" applyBorder="1" applyAlignment="1">
      <alignment horizontal="right"/>
    </xf>
    <xf numFmtId="177" fontId="0" fillId="7" borderId="76" xfId="0" applyNumberFormat="1" applyFont="1" applyFill="1" applyBorder="1" applyAlignment="1">
      <alignment horizontal="right"/>
    </xf>
    <xf numFmtId="177" fontId="0" fillId="7" borderId="16" xfId="0" applyNumberFormat="1" applyFont="1" applyFill="1" applyBorder="1" applyAlignment="1">
      <alignment horizontal="right"/>
    </xf>
    <xf numFmtId="176" fontId="0" fillId="0" borderId="0" xfId="0" applyNumberFormat="1" applyFont="1"/>
    <xf numFmtId="176" fontId="0" fillId="0" borderId="2" xfId="0" applyNumberFormat="1" applyFont="1" applyBorder="1" applyAlignment="1">
      <alignment vertical="center" textRotation="255"/>
    </xf>
    <xf numFmtId="177" fontId="0" fillId="7" borderId="77" xfId="0" applyNumberFormat="1" applyFont="1" applyFill="1" applyBorder="1" applyAlignment="1">
      <alignment horizontal="right"/>
    </xf>
    <xf numFmtId="177" fontId="0" fillId="7" borderId="78" xfId="0" applyNumberFormat="1" applyFont="1" applyFill="1" applyBorder="1" applyAlignment="1">
      <alignment horizontal="right"/>
    </xf>
    <xf numFmtId="177" fontId="0" fillId="7" borderId="20" xfId="0" applyNumberFormat="1" applyFont="1" applyFill="1" applyBorder="1" applyAlignment="1">
      <alignment horizontal="right"/>
    </xf>
    <xf numFmtId="177" fontId="0" fillId="0" borderId="0" xfId="0" applyNumberFormat="1" applyFont="1"/>
    <xf numFmtId="177" fontId="0" fillId="7" borderId="79" xfId="0" applyNumberFormat="1" applyFont="1" applyFill="1" applyBorder="1" applyAlignment="1">
      <alignment horizontal="right"/>
    </xf>
    <xf numFmtId="177" fontId="0" fillId="7" borderId="80" xfId="0" applyNumberFormat="1" applyFont="1" applyFill="1" applyBorder="1" applyAlignment="1">
      <alignment horizontal="right"/>
    </xf>
    <xf numFmtId="177" fontId="0" fillId="7" borderId="81" xfId="0" applyNumberFormat="1" applyFont="1" applyFill="1" applyBorder="1" applyAlignment="1">
      <alignment horizontal="right"/>
    </xf>
    <xf numFmtId="177" fontId="3" fillId="10" borderId="13" xfId="0" applyNumberFormat="1" applyFont="1" applyFill="1" applyBorder="1" applyAlignment="1">
      <alignment horizontal="center" vertical="center" wrapText="1"/>
    </xf>
    <xf numFmtId="177" fontId="3" fillId="10" borderId="68" xfId="0" applyNumberFormat="1" applyFont="1" applyFill="1" applyBorder="1" applyAlignment="1">
      <alignment horizontal="center" vertical="center" wrapText="1"/>
    </xf>
    <xf numFmtId="177" fontId="0" fillId="10" borderId="82" xfId="0" applyNumberFormat="1" applyFont="1" applyFill="1" applyBorder="1" applyAlignment="1">
      <alignment horizontal="right"/>
    </xf>
    <xf numFmtId="0" fontId="0" fillId="10" borderId="83" xfId="0" applyFont="1" applyFill="1" applyBorder="1" applyAlignment="1">
      <alignment horizontal="right"/>
    </xf>
    <xf numFmtId="177" fontId="0" fillId="10" borderId="84" xfId="0" applyNumberFormat="1" applyFont="1" applyFill="1" applyBorder="1" applyAlignment="1">
      <alignment horizontal="right"/>
    </xf>
    <xf numFmtId="177" fontId="3" fillId="0" borderId="72" xfId="0" applyNumberFormat="1" applyFont="1" applyBorder="1" applyAlignment="1">
      <alignment horizontal="center" vertical="center" wrapText="1"/>
    </xf>
    <xf numFmtId="177" fontId="3" fillId="0" borderId="73" xfId="0" applyNumberFormat="1" applyFont="1" applyBorder="1" applyAlignment="1">
      <alignment horizontal="center" vertical="center" wrapText="1"/>
    </xf>
    <xf numFmtId="178" fontId="0" fillId="0" borderId="77" xfId="0" applyNumberFormat="1" applyFont="1" applyBorder="1" applyAlignment="1">
      <alignment horizontal="right"/>
    </xf>
    <xf numFmtId="178" fontId="0" fillId="0" borderId="78" xfId="0" applyNumberFormat="1" applyFont="1" applyBorder="1" applyAlignment="1">
      <alignment horizontal="right"/>
    </xf>
    <xf numFmtId="178" fontId="0" fillId="0" borderId="20" xfId="0" applyNumberFormat="1" applyFont="1" applyBorder="1" applyAlignment="1">
      <alignment horizontal="right"/>
    </xf>
    <xf numFmtId="0" fontId="0" fillId="0" borderId="77" xfId="0" applyNumberFormat="1" applyFont="1" applyBorder="1" applyAlignment="1">
      <alignment horizontal="right"/>
    </xf>
    <xf numFmtId="0" fontId="0" fillId="0" borderId="78" xfId="0" applyNumberFormat="1" applyFont="1" applyBorder="1" applyAlignment="1">
      <alignment horizontal="right"/>
    </xf>
    <xf numFmtId="0" fontId="0" fillId="0" borderId="20" xfId="0" applyNumberFormat="1" applyFont="1" applyBorder="1" applyAlignment="1">
      <alignment horizontal="right"/>
    </xf>
    <xf numFmtId="10" fontId="0" fillId="0" borderId="0" xfId="0" applyNumberFormat="1" applyFont="1"/>
    <xf numFmtId="177" fontId="3" fillId="8" borderId="13" xfId="0" applyNumberFormat="1" applyFont="1" applyFill="1" applyBorder="1" applyAlignment="1">
      <alignment horizontal="center" vertical="center" wrapText="1"/>
    </xf>
    <xf numFmtId="177" fontId="3" fillId="8" borderId="68" xfId="0" applyNumberFormat="1" applyFont="1" applyFill="1" applyBorder="1" applyAlignment="1">
      <alignment horizontal="center" vertical="center" wrapText="1"/>
    </xf>
    <xf numFmtId="177" fontId="0" fillId="8" borderId="82" xfId="0" applyNumberFormat="1" applyFont="1" applyFill="1" applyBorder="1" applyAlignment="1">
      <alignment horizontal="right"/>
    </xf>
    <xf numFmtId="177" fontId="0" fillId="8" borderId="83" xfId="0" applyNumberFormat="1" applyFont="1" applyFill="1" applyBorder="1" applyAlignment="1">
      <alignment horizontal="right"/>
    </xf>
    <xf numFmtId="177" fontId="0" fillId="8" borderId="84" xfId="0" applyNumberFormat="1" applyFont="1" applyFill="1" applyBorder="1" applyAlignment="1">
      <alignment horizontal="right"/>
    </xf>
    <xf numFmtId="177" fontId="0" fillId="8" borderId="77" xfId="0" applyNumberFormat="1" applyFont="1" applyFill="1" applyBorder="1" applyAlignment="1">
      <alignment horizontal="right"/>
    </xf>
    <xf numFmtId="177" fontId="0" fillId="8" borderId="78" xfId="0" applyNumberFormat="1" applyFont="1" applyFill="1" applyBorder="1" applyAlignment="1">
      <alignment horizontal="right"/>
    </xf>
    <xf numFmtId="177" fontId="0" fillId="8" borderId="20" xfId="0" applyNumberFormat="1" applyFont="1" applyFill="1" applyBorder="1" applyAlignment="1">
      <alignment horizontal="right"/>
    </xf>
    <xf numFmtId="177" fontId="3" fillId="8" borderId="72" xfId="0" applyNumberFormat="1" applyFont="1" applyFill="1" applyBorder="1" applyAlignment="1">
      <alignment horizontal="center" vertical="center" wrapText="1"/>
    </xf>
    <xf numFmtId="177" fontId="3" fillId="8" borderId="73" xfId="0" applyNumberFormat="1" applyFont="1" applyFill="1" applyBorder="1" applyAlignment="1">
      <alignment horizontal="center" vertical="center" wrapText="1"/>
    </xf>
    <xf numFmtId="0" fontId="0" fillId="8" borderId="85" xfId="0" applyNumberFormat="1" applyFont="1" applyFill="1" applyBorder="1" applyAlignment="1">
      <alignment horizontal="right"/>
    </xf>
    <xf numFmtId="0" fontId="0" fillId="8" borderId="86" xfId="0" applyNumberFormat="1" applyFont="1" applyFill="1" applyBorder="1" applyAlignment="1">
      <alignment horizontal="right"/>
    </xf>
    <xf numFmtId="0" fontId="0" fillId="8" borderId="24" xfId="0" applyNumberFormat="1" applyFont="1" applyFill="1" applyBorder="1" applyAlignment="1">
      <alignment horizontal="right"/>
    </xf>
    <xf numFmtId="9" fontId="0" fillId="6" borderId="82" xfId="0" applyNumberFormat="1" applyFont="1" applyFill="1" applyBorder="1" applyAlignment="1">
      <alignment horizontal="right"/>
    </xf>
    <xf numFmtId="178" fontId="0" fillId="6" borderId="83" xfId="0" applyNumberFormat="1" applyFont="1" applyFill="1" applyBorder="1" applyAlignment="1">
      <alignment horizontal="right"/>
    </xf>
    <xf numFmtId="178" fontId="0" fillId="6" borderId="84" xfId="0" applyNumberFormat="1" applyFont="1" applyFill="1" applyBorder="1" applyAlignment="1">
      <alignment horizontal="right"/>
    </xf>
    <xf numFmtId="9" fontId="0" fillId="6" borderId="77" xfId="0" applyNumberFormat="1" applyFont="1" applyFill="1" applyBorder="1" applyAlignment="1">
      <alignment horizontal="right"/>
    </xf>
    <xf numFmtId="178" fontId="0" fillId="6" borderId="78" xfId="0" applyNumberFormat="1" applyFont="1" applyFill="1" applyBorder="1" applyAlignment="1">
      <alignment horizontal="right"/>
    </xf>
    <xf numFmtId="178" fontId="0" fillId="6" borderId="20" xfId="0" applyNumberFormat="1" applyFont="1" applyFill="1" applyBorder="1" applyAlignment="1">
      <alignment horizontal="right"/>
    </xf>
    <xf numFmtId="9" fontId="0" fillId="6" borderId="78" xfId="0" applyNumberFormat="1" applyFont="1" applyFill="1" applyBorder="1" applyAlignment="1">
      <alignment horizontal="right"/>
    </xf>
    <xf numFmtId="9" fontId="0" fillId="6" borderId="20" xfId="0" applyNumberFormat="1" applyFont="1" applyFill="1" applyBorder="1" applyAlignment="1">
      <alignment horizontal="right"/>
    </xf>
    <xf numFmtId="178" fontId="0" fillId="6" borderId="77" xfId="0" applyNumberFormat="1" applyFont="1" applyFill="1" applyBorder="1" applyAlignment="1">
      <alignment horizontal="right"/>
    </xf>
    <xf numFmtId="0" fontId="0" fillId="6" borderId="77" xfId="0" applyNumberFormat="1" applyFont="1" applyFill="1" applyBorder="1" applyAlignment="1">
      <alignment horizontal="right"/>
    </xf>
    <xf numFmtId="0" fontId="0" fillId="6" borderId="112" xfId="0" applyNumberFormat="1" applyFont="1" applyFill="1" applyBorder="1" applyAlignment="1">
      <alignment horizontal="right"/>
    </xf>
    <xf numFmtId="178" fontId="0" fillId="9" borderId="82" xfId="0" applyNumberFormat="1" applyFont="1" applyFill="1" applyBorder="1" applyAlignment="1">
      <alignment horizontal="right"/>
    </xf>
    <xf numFmtId="178" fontId="0" fillId="9" borderId="83" xfId="0" applyNumberFormat="1" applyFont="1" applyFill="1" applyBorder="1" applyAlignment="1">
      <alignment horizontal="right"/>
    </xf>
    <xf numFmtId="178" fontId="0" fillId="9" borderId="84" xfId="0" applyNumberFormat="1" applyFont="1" applyFill="1" applyBorder="1" applyAlignment="1">
      <alignment horizontal="right"/>
    </xf>
    <xf numFmtId="178" fontId="0" fillId="9" borderId="75" xfId="0" applyNumberFormat="1" applyFont="1" applyFill="1" applyBorder="1" applyAlignment="1">
      <alignment horizontal="right"/>
    </xf>
    <xf numFmtId="178" fontId="0" fillId="9" borderId="76" xfId="0" applyNumberFormat="1" applyFont="1" applyFill="1" applyBorder="1" applyAlignment="1">
      <alignment horizontal="right"/>
    </xf>
    <xf numFmtId="178" fontId="0" fillId="9" borderId="16" xfId="0" applyNumberFormat="1" applyFont="1" applyFill="1" applyBorder="1" applyAlignment="1">
      <alignment horizontal="right"/>
    </xf>
    <xf numFmtId="10" fontId="0" fillId="0" borderId="18" xfId="0" applyNumberFormat="1" applyFont="1" applyBorder="1" applyAlignment="1">
      <alignment vertical="center" textRotation="255"/>
    </xf>
    <xf numFmtId="178" fontId="0" fillId="9" borderId="77" xfId="0" applyNumberFormat="1" applyFont="1" applyFill="1" applyBorder="1" applyAlignment="1">
      <alignment horizontal="right"/>
    </xf>
    <xf numFmtId="178" fontId="0" fillId="9" borderId="78" xfId="0" applyNumberFormat="1" applyFont="1" applyFill="1" applyBorder="1" applyAlignment="1">
      <alignment horizontal="right"/>
    </xf>
    <xf numFmtId="178" fontId="0" fillId="9" borderId="20" xfId="0" applyNumberFormat="1" applyFont="1" applyFill="1" applyBorder="1" applyAlignment="1">
      <alignment horizontal="right"/>
    </xf>
    <xf numFmtId="10" fontId="0" fillId="0" borderId="22" xfId="0" applyNumberFormat="1" applyFont="1" applyBorder="1" applyAlignment="1">
      <alignment vertical="center" textRotation="255"/>
    </xf>
    <xf numFmtId="178" fontId="0" fillId="9" borderId="85" xfId="0" applyNumberFormat="1" applyFont="1" applyFill="1" applyBorder="1" applyAlignment="1">
      <alignment horizontal="right"/>
    </xf>
    <xf numFmtId="9" fontId="0" fillId="9" borderId="86" xfId="0" applyNumberFormat="1" applyFont="1" applyFill="1" applyBorder="1" applyAlignment="1">
      <alignment horizontal="right"/>
    </xf>
    <xf numFmtId="9" fontId="0" fillId="9" borderId="24" xfId="0" applyNumberFormat="1" applyFont="1" applyFill="1" applyBorder="1" applyAlignment="1">
      <alignment horizontal="right"/>
    </xf>
    <xf numFmtId="0" fontId="11" fillId="0" borderId="0" xfId="0" applyFont="1" applyAlignment="1">
      <alignment vertical="top"/>
    </xf>
    <xf numFmtId="10" fontId="3" fillId="0" borderId="104" xfId="0" applyNumberFormat="1" applyFont="1" applyBorder="1" applyAlignment="1">
      <alignment horizontal="center" vertical="center" wrapText="1"/>
    </xf>
    <xf numFmtId="10" fontId="3" fillId="0" borderId="74" xfId="0" applyNumberFormat="1" applyFont="1" applyBorder="1" applyAlignment="1">
      <alignment horizontal="center" vertical="center" wrapText="1"/>
    </xf>
    <xf numFmtId="0" fontId="0" fillId="0" borderId="114" xfId="0" applyNumberFormat="1" applyFont="1" applyBorder="1" applyAlignment="1">
      <alignment horizontal="right"/>
    </xf>
    <xf numFmtId="0" fontId="0" fillId="0" borderId="12" xfId="0" applyNumberFormat="1" applyFont="1" applyBorder="1" applyAlignment="1">
      <alignment horizontal="right"/>
    </xf>
    <xf numFmtId="0" fontId="0" fillId="0" borderId="24" xfId="0" applyNumberFormat="1" applyFont="1" applyBorder="1" applyAlignment="1">
      <alignment horizontal="right"/>
    </xf>
    <xf numFmtId="10" fontId="3" fillId="6" borderId="2" xfId="0" applyNumberFormat="1" applyFont="1" applyFill="1" applyBorder="1" applyAlignment="1">
      <alignment horizontal="center" vertical="center" wrapText="1"/>
    </xf>
    <xf numFmtId="0" fontId="0" fillId="6" borderId="48" xfId="0" applyNumberFormat="1" applyFont="1" applyFill="1" applyBorder="1" applyAlignment="1">
      <alignment horizontal="right"/>
    </xf>
    <xf numFmtId="0" fontId="0" fillId="6" borderId="113" xfId="0" applyNumberFormat="1" applyFont="1" applyFill="1" applyBorder="1" applyAlignment="1">
      <alignment horizontal="right"/>
    </xf>
    <xf numFmtId="0" fontId="0" fillId="6" borderId="50" xfId="0" applyNumberFormat="1" applyFont="1" applyFill="1" applyBorder="1" applyAlignment="1">
      <alignment horizontal="right"/>
    </xf>
    <xf numFmtId="0" fontId="12" fillId="0" borderId="0" xfId="0" applyFont="1" applyAlignment="1">
      <alignment vertical="top"/>
    </xf>
    <xf numFmtId="0" fontId="12" fillId="0" borderId="0" xfId="0" applyFont="1"/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20"/>
  <sheetViews>
    <sheetView showGridLines="0" zoomScale="70" zoomScaleNormal="70" zoomScaleSheetLayoutView="70" workbookViewId="0">
      <selection activeCell="K38" sqref="K38"/>
    </sheetView>
  </sheetViews>
  <sheetFormatPr defaultRowHeight="12.85" x14ac:dyDescent="0.15"/>
  <cols>
    <col min="1" max="1" width="5.875" style="1" customWidth="1"/>
    <col min="2" max="2" width="27" style="2" customWidth="1"/>
    <col min="3" max="3" width="17.875" style="2" customWidth="1"/>
    <col min="4" max="4" width="3.5" style="2" customWidth="1"/>
    <col min="5" max="5" width="17.875" style="2" customWidth="1"/>
    <col min="6" max="6" width="3.875" style="2" customWidth="1"/>
    <col min="7" max="7" width="17.875" style="2" customWidth="1"/>
    <col min="8" max="8" width="4.375" style="2" customWidth="1"/>
    <col min="9" max="9" width="13.75" style="2" customWidth="1"/>
    <col min="10" max="10" width="4.625" style="2" customWidth="1"/>
    <col min="11" max="11" width="17.875" style="2" customWidth="1"/>
    <col min="12" max="12" width="4.75" style="2" customWidth="1"/>
    <col min="13" max="14" width="17.875" style="2" customWidth="1"/>
    <col min="15" max="15" width="4" style="2" customWidth="1"/>
    <col min="16" max="16" width="17.875" style="2" customWidth="1"/>
    <col min="17" max="17" width="4.75" style="2" customWidth="1"/>
    <col min="18" max="18" width="17.875" style="2" customWidth="1"/>
    <col min="19" max="19" width="15" style="2" customWidth="1"/>
    <col min="20" max="20" width="15.625" style="2" customWidth="1"/>
    <col min="21" max="16384" width="9" style="2"/>
  </cols>
  <sheetData>
    <row r="2" spans="1:18" ht="26.2" customHeight="1" x14ac:dyDescent="0.15">
      <c r="A2" s="3" t="s">
        <v>0</v>
      </c>
      <c r="B2" s="164" t="s">
        <v>1</v>
      </c>
    </row>
    <row r="3" spans="1:18" ht="13.55" thickBot="1" x14ac:dyDescent="0.2"/>
    <row r="4" spans="1:18" s="5" customFormat="1" ht="21.05" customHeight="1" thickBot="1" x14ac:dyDescent="0.2">
      <c r="A4" s="181">
        <v>1</v>
      </c>
      <c r="B4" s="181" t="s">
        <v>2</v>
      </c>
      <c r="C4" s="150"/>
      <c r="D4" s="9"/>
    </row>
    <row r="5" spans="1:18" s="5" customFormat="1" ht="22.45" customHeight="1" thickBot="1" x14ac:dyDescent="0.2">
      <c r="A5" s="181">
        <v>2</v>
      </c>
      <c r="B5" s="181" t="s">
        <v>3</v>
      </c>
      <c r="C5" s="150"/>
      <c r="D5" s="9"/>
    </row>
    <row r="6" spans="1:18" s="5" customFormat="1" ht="21.05" customHeight="1" thickBot="1" x14ac:dyDescent="0.2">
      <c r="A6" s="181">
        <v>3</v>
      </c>
      <c r="B6" s="181" t="s">
        <v>4</v>
      </c>
      <c r="C6" s="148"/>
      <c r="D6" s="10"/>
    </row>
    <row r="7" spans="1:18" s="5" customFormat="1" ht="21.05" customHeight="1" thickBot="1" x14ac:dyDescent="0.2">
      <c r="A7" s="11">
        <v>4</v>
      </c>
      <c r="B7" s="149" t="s">
        <v>5</v>
      </c>
      <c r="C7" s="151"/>
      <c r="D7" s="12" t="s">
        <v>6</v>
      </c>
      <c r="E7" s="152"/>
      <c r="F7" s="12" t="s">
        <v>6</v>
      </c>
      <c r="G7" s="153"/>
      <c r="H7" s="12" t="s">
        <v>6</v>
      </c>
      <c r="I7" s="171" t="s">
        <v>152</v>
      </c>
    </row>
    <row r="8" spans="1:18" s="5" customFormat="1" ht="23.2" customHeight="1" thickBot="1" x14ac:dyDescent="0.2">
      <c r="A8" s="182">
        <v>5</v>
      </c>
      <c r="B8" s="13" t="s">
        <v>7</v>
      </c>
      <c r="C8" s="163"/>
      <c r="D8" s="14" t="s">
        <v>8</v>
      </c>
      <c r="R8" s="178" t="s">
        <v>157</v>
      </c>
    </row>
    <row r="9" spans="1:18" s="5" customFormat="1" ht="23.2" customHeight="1" thickBot="1" x14ac:dyDescent="0.2">
      <c r="A9" s="206">
        <v>6</v>
      </c>
      <c r="B9" s="203" t="s">
        <v>9</v>
      </c>
      <c r="C9" s="204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5"/>
    </row>
    <row r="10" spans="1:18" s="5" customFormat="1" ht="24.8" customHeight="1" thickBot="1" x14ac:dyDescent="0.2">
      <c r="A10" s="207"/>
      <c r="B10" s="13"/>
      <c r="C10" s="209" t="s">
        <v>10</v>
      </c>
      <c r="D10" s="211"/>
      <c r="E10" s="212"/>
      <c r="F10" s="212"/>
      <c r="G10" s="213"/>
      <c r="H10" s="209" t="s">
        <v>11</v>
      </c>
      <c r="I10" s="210"/>
      <c r="J10" s="211"/>
      <c r="K10" s="212"/>
      <c r="L10" s="212"/>
      <c r="M10" s="213"/>
      <c r="N10" s="209" t="s">
        <v>12</v>
      </c>
      <c r="O10" s="211"/>
      <c r="P10" s="212"/>
      <c r="Q10" s="212"/>
      <c r="R10" s="213"/>
    </row>
    <row r="11" spans="1:18" s="5" customFormat="1" ht="18.75" customHeight="1" thickBot="1" x14ac:dyDescent="0.2">
      <c r="A11" s="207"/>
      <c r="B11" s="15" t="s">
        <v>13</v>
      </c>
      <c r="C11" s="16" t="s">
        <v>14</v>
      </c>
      <c r="D11" s="17" t="s">
        <v>15</v>
      </c>
      <c r="E11" s="18" t="s">
        <v>16</v>
      </c>
      <c r="F11" s="17" t="s">
        <v>15</v>
      </c>
      <c r="G11" s="19" t="s">
        <v>17</v>
      </c>
      <c r="H11" s="214" t="s">
        <v>14</v>
      </c>
      <c r="I11" s="211"/>
      <c r="J11" s="20" t="s">
        <v>15</v>
      </c>
      <c r="K11" s="18" t="s">
        <v>16</v>
      </c>
      <c r="L11" s="17" t="s">
        <v>15</v>
      </c>
      <c r="M11" s="21" t="s">
        <v>17</v>
      </c>
      <c r="N11" s="16" t="s">
        <v>14</v>
      </c>
      <c r="O11" s="17" t="s">
        <v>15</v>
      </c>
      <c r="P11" s="18" t="s">
        <v>16</v>
      </c>
      <c r="Q11" s="17" t="s">
        <v>15</v>
      </c>
      <c r="R11" s="19" t="s">
        <v>17</v>
      </c>
    </row>
    <row r="12" spans="1:18" s="5" customFormat="1" ht="22.45" customHeight="1" x14ac:dyDescent="0.15">
      <c r="A12" s="207"/>
      <c r="B12" s="22"/>
      <c r="C12" s="154"/>
      <c r="D12" s="155"/>
      <c r="E12" s="160"/>
      <c r="F12" s="24"/>
      <c r="G12" s="25"/>
      <c r="H12" s="215"/>
      <c r="I12" s="216"/>
      <c r="J12" s="23"/>
      <c r="K12" s="160"/>
      <c r="L12" s="24"/>
      <c r="M12" s="26"/>
      <c r="N12" s="158"/>
      <c r="O12" s="23"/>
      <c r="P12" s="160"/>
      <c r="Q12" s="24"/>
      <c r="R12" s="25"/>
    </row>
    <row r="13" spans="1:18" s="5" customFormat="1" ht="19.45" customHeight="1" x14ac:dyDescent="0.15">
      <c r="A13" s="207"/>
      <c r="B13" s="27"/>
      <c r="C13" s="156"/>
      <c r="D13" s="157"/>
      <c r="E13" s="161"/>
      <c r="F13" s="24"/>
      <c r="G13" s="29"/>
      <c r="H13" s="217"/>
      <c r="I13" s="218"/>
      <c r="J13" s="28"/>
      <c r="K13" s="161"/>
      <c r="L13" s="24"/>
      <c r="M13" s="30"/>
      <c r="N13" s="159"/>
      <c r="O13" s="28"/>
      <c r="P13" s="161"/>
      <c r="Q13" s="24"/>
      <c r="R13" s="29"/>
    </row>
    <row r="14" spans="1:18" s="5" customFormat="1" ht="21.05" customHeight="1" x14ac:dyDescent="0.15">
      <c r="A14" s="207"/>
      <c r="B14" s="27"/>
      <c r="C14" s="156"/>
      <c r="D14" s="157"/>
      <c r="E14" s="161"/>
      <c r="F14" s="24"/>
      <c r="G14" s="29"/>
      <c r="H14" s="217"/>
      <c r="I14" s="218"/>
      <c r="J14" s="28"/>
      <c r="K14" s="161"/>
      <c r="L14" s="24"/>
      <c r="M14" s="30"/>
      <c r="N14" s="159"/>
      <c r="O14" s="28"/>
      <c r="P14" s="161"/>
      <c r="Q14" s="24"/>
      <c r="R14" s="29"/>
    </row>
    <row r="15" spans="1:18" s="5" customFormat="1" ht="21.05" customHeight="1" x14ac:dyDescent="0.15">
      <c r="A15" s="207"/>
      <c r="B15" s="27"/>
      <c r="C15" s="156"/>
      <c r="D15" s="157"/>
      <c r="E15" s="161"/>
      <c r="F15" s="24"/>
      <c r="G15" s="29"/>
      <c r="H15" s="217"/>
      <c r="I15" s="218"/>
      <c r="J15" s="28"/>
      <c r="K15" s="161"/>
      <c r="L15" s="24"/>
      <c r="M15" s="30"/>
      <c r="N15" s="159"/>
      <c r="O15" s="28"/>
      <c r="P15" s="161"/>
      <c r="Q15" s="24"/>
      <c r="R15" s="29"/>
    </row>
    <row r="16" spans="1:18" s="5" customFormat="1" ht="20.5" customHeight="1" x14ac:dyDescent="0.15">
      <c r="A16" s="207"/>
      <c r="B16" s="27"/>
      <c r="C16" s="156"/>
      <c r="D16" s="157"/>
      <c r="E16" s="161"/>
      <c r="F16" s="24"/>
      <c r="G16" s="29"/>
      <c r="H16" s="217"/>
      <c r="I16" s="218"/>
      <c r="J16" s="28"/>
      <c r="K16" s="161"/>
      <c r="L16" s="24"/>
      <c r="M16" s="30"/>
      <c r="N16" s="159"/>
      <c r="O16" s="28"/>
      <c r="P16" s="161"/>
      <c r="Q16" s="24"/>
      <c r="R16" s="29"/>
    </row>
    <row r="17" spans="1:21" s="5" customFormat="1" ht="18" customHeight="1" thickBot="1" x14ac:dyDescent="0.2">
      <c r="A17" s="208"/>
      <c r="B17" s="31"/>
      <c r="C17" s="31"/>
      <c r="D17" s="32"/>
      <c r="E17" s="162"/>
      <c r="F17" s="32"/>
      <c r="G17" s="33"/>
      <c r="H17" s="219"/>
      <c r="I17" s="220"/>
      <c r="J17" s="32"/>
      <c r="K17" s="162"/>
      <c r="L17" s="32"/>
      <c r="M17" s="34"/>
      <c r="N17" s="35"/>
      <c r="O17" s="32"/>
      <c r="P17" s="162"/>
      <c r="Q17" s="32"/>
      <c r="R17" s="33"/>
    </row>
    <row r="18" spans="1:21" s="5" customFormat="1" ht="19.45" customHeight="1" x14ac:dyDescent="0.15"/>
    <row r="19" spans="1:21" s="6" customFormat="1" ht="22.1" thickBot="1" x14ac:dyDescent="0.3">
      <c r="A19" s="36" t="s">
        <v>18</v>
      </c>
      <c r="B19" s="4" t="s">
        <v>19</v>
      </c>
      <c r="C19" s="2"/>
      <c r="D19" s="2"/>
      <c r="E19" s="2"/>
      <c r="F19" s="2"/>
      <c r="G19" s="178" t="s">
        <v>157</v>
      </c>
      <c r="J19" s="235"/>
      <c r="K19" s="172"/>
      <c r="L19" s="172"/>
      <c r="M19" s="172"/>
      <c r="N19" s="172"/>
      <c r="O19" s="172"/>
      <c r="P19" s="172"/>
      <c r="Q19" s="172"/>
    </row>
    <row r="20" spans="1:21" s="6" customFormat="1" ht="17.850000000000001" thickBot="1" x14ac:dyDescent="0.25">
      <c r="A20" s="37"/>
      <c r="B20" s="38" t="s">
        <v>20</v>
      </c>
      <c r="C20" s="39" t="s">
        <v>21</v>
      </c>
      <c r="D20" s="40"/>
      <c r="E20" s="41" t="s">
        <v>22</v>
      </c>
      <c r="F20" s="40"/>
      <c r="G20" s="42" t="s">
        <v>23</v>
      </c>
      <c r="J20" s="236"/>
      <c r="K20" s="236"/>
      <c r="L20" s="236"/>
      <c r="M20" s="237"/>
      <c r="N20" s="238"/>
      <c r="O20" s="238"/>
      <c r="P20" s="237"/>
      <c r="Q20" s="172"/>
      <c r="U20" s="2"/>
    </row>
    <row r="21" spans="1:21" ht="18" customHeight="1" x14ac:dyDescent="0.15">
      <c r="B21" s="44" t="s">
        <v>24</v>
      </c>
      <c r="C21" s="45"/>
      <c r="D21" s="46"/>
      <c r="E21" s="47"/>
      <c r="F21" s="46"/>
      <c r="G21" s="48"/>
      <c r="J21" s="166"/>
      <c r="K21" s="166"/>
      <c r="L21" s="166"/>
      <c r="M21" s="165"/>
      <c r="N21" s="167"/>
      <c r="O21" s="167"/>
      <c r="P21" s="165"/>
      <c r="Q21" s="173"/>
    </row>
    <row r="22" spans="1:21" ht="18" customHeight="1" x14ac:dyDescent="0.15">
      <c r="B22" s="49" t="s">
        <v>25</v>
      </c>
      <c r="C22" s="170"/>
      <c r="D22" s="46"/>
      <c r="E22" s="50"/>
      <c r="F22" s="46"/>
      <c r="G22" s="51"/>
      <c r="J22" s="166"/>
      <c r="K22" s="166"/>
      <c r="L22" s="166"/>
      <c r="M22" s="165"/>
      <c r="N22" s="167"/>
      <c r="O22" s="167"/>
      <c r="P22" s="165"/>
      <c r="Q22" s="173"/>
    </row>
    <row r="23" spans="1:21" ht="18" customHeight="1" x14ac:dyDescent="0.15">
      <c r="B23" s="52" t="s">
        <v>26</v>
      </c>
      <c r="C23" s="169"/>
      <c r="D23" s="46"/>
      <c r="E23" s="53"/>
      <c r="F23" s="46"/>
      <c r="G23" s="54"/>
      <c r="J23" s="166"/>
      <c r="K23" s="166"/>
      <c r="L23" s="166"/>
      <c r="M23" s="165"/>
      <c r="N23" s="167"/>
      <c r="O23" s="167"/>
      <c r="P23" s="165"/>
      <c r="Q23" s="173"/>
    </row>
    <row r="24" spans="1:21" ht="18" customHeight="1" x14ac:dyDescent="0.15">
      <c r="B24" s="55" t="s">
        <v>27</v>
      </c>
      <c r="C24" s="56"/>
      <c r="D24" s="46"/>
      <c r="E24" s="57"/>
      <c r="F24" s="46"/>
      <c r="G24" s="58"/>
      <c r="J24" s="166"/>
      <c r="K24" s="166"/>
      <c r="L24" s="166"/>
      <c r="M24" s="165"/>
      <c r="N24" s="167"/>
      <c r="O24" s="167"/>
      <c r="P24" s="165"/>
      <c r="Q24" s="173"/>
    </row>
    <row r="25" spans="1:21" ht="18" customHeight="1" x14ac:dyDescent="0.15">
      <c r="B25" s="55" t="s">
        <v>28</v>
      </c>
      <c r="C25" s="56"/>
      <c r="D25" s="46"/>
      <c r="E25" s="57"/>
      <c r="F25" s="46"/>
      <c r="G25" s="58"/>
      <c r="J25" s="166"/>
      <c r="K25" s="166"/>
      <c r="L25" s="166"/>
      <c r="M25" s="165"/>
      <c r="N25" s="167"/>
      <c r="O25" s="167"/>
      <c r="P25" s="165"/>
      <c r="Q25" s="173"/>
    </row>
    <row r="26" spans="1:21" ht="18" customHeight="1" x14ac:dyDescent="0.15">
      <c r="B26" s="55" t="s">
        <v>29</v>
      </c>
      <c r="C26" s="56"/>
      <c r="D26" s="46"/>
      <c r="E26" s="57"/>
      <c r="F26" s="46"/>
      <c r="G26" s="58"/>
      <c r="J26" s="166"/>
      <c r="K26" s="166"/>
      <c r="L26" s="166"/>
      <c r="M26" s="165"/>
      <c r="N26" s="167"/>
      <c r="O26" s="167"/>
      <c r="P26" s="165"/>
      <c r="Q26" s="173"/>
    </row>
    <row r="27" spans="1:21" ht="18" customHeight="1" x14ac:dyDescent="0.15">
      <c r="B27" s="175" t="s">
        <v>169</v>
      </c>
      <c r="C27" s="60">
        <f>SUM(C21:C26)</f>
        <v>0</v>
      </c>
      <c r="D27" s="61"/>
      <c r="E27" s="62">
        <f>SUM(E21:E26)</f>
        <v>0</v>
      </c>
      <c r="F27" s="61"/>
      <c r="G27" s="63">
        <f>SUM(G21:G26)</f>
        <v>0</v>
      </c>
      <c r="J27" s="166"/>
      <c r="K27" s="166"/>
      <c r="L27" s="166"/>
      <c r="M27" s="165"/>
      <c r="N27" s="167"/>
      <c r="O27" s="167"/>
      <c r="P27" s="165"/>
      <c r="Q27" s="173"/>
    </row>
    <row r="28" spans="1:21" ht="18" customHeight="1" x14ac:dyDescent="0.15">
      <c r="B28" s="244" t="s">
        <v>30</v>
      </c>
      <c r="C28" s="64"/>
      <c r="D28" s="46"/>
      <c r="E28" s="7"/>
      <c r="F28" s="46"/>
      <c r="G28" s="65"/>
      <c r="J28" s="166"/>
      <c r="K28" s="166"/>
      <c r="L28" s="166"/>
      <c r="M28" s="165"/>
      <c r="N28" s="167"/>
      <c r="O28" s="167"/>
      <c r="P28" s="165"/>
      <c r="Q28" s="173"/>
    </row>
    <row r="29" spans="1:21" ht="18" customHeight="1" x14ac:dyDescent="0.15">
      <c r="B29" s="245" t="s">
        <v>31</v>
      </c>
      <c r="C29" s="169"/>
      <c r="D29" s="66"/>
      <c r="E29" s="53"/>
      <c r="F29" s="66"/>
      <c r="G29" s="54"/>
      <c r="J29" s="166"/>
      <c r="K29" s="166"/>
      <c r="L29" s="166"/>
      <c r="M29" s="165"/>
      <c r="N29" s="167"/>
      <c r="O29" s="167"/>
      <c r="P29" s="165"/>
      <c r="Q29" s="173"/>
    </row>
    <row r="30" spans="1:21" ht="18" customHeight="1" x14ac:dyDescent="0.15">
      <c r="B30" s="239" t="s">
        <v>153</v>
      </c>
      <c r="C30" s="170"/>
      <c r="D30" s="46"/>
      <c r="E30" s="50"/>
      <c r="F30" s="46"/>
      <c r="G30" s="51"/>
      <c r="J30" s="166"/>
      <c r="K30" s="166"/>
      <c r="L30" s="166"/>
      <c r="M30" s="165"/>
      <c r="N30" s="167"/>
      <c r="O30" s="167"/>
      <c r="P30" s="165"/>
      <c r="Q30" s="173"/>
    </row>
    <row r="31" spans="1:21" ht="18" customHeight="1" x14ac:dyDescent="0.15">
      <c r="B31" s="239" t="s">
        <v>154</v>
      </c>
      <c r="C31" s="170"/>
      <c r="D31" s="46"/>
      <c r="E31" s="50"/>
      <c r="F31" s="46"/>
      <c r="G31" s="51"/>
      <c r="J31" s="166"/>
      <c r="K31" s="166"/>
      <c r="L31" s="166"/>
      <c r="M31" s="165"/>
      <c r="N31" s="167"/>
      <c r="O31" s="167"/>
      <c r="P31" s="165"/>
      <c r="Q31" s="173"/>
    </row>
    <row r="32" spans="1:21" ht="18" customHeight="1" x14ac:dyDescent="0.15">
      <c r="B32" s="174" t="s">
        <v>32</v>
      </c>
      <c r="C32" s="170"/>
      <c r="D32" s="46"/>
      <c r="E32" s="50"/>
      <c r="F32" s="46"/>
      <c r="G32" s="51"/>
      <c r="J32" s="166"/>
      <c r="K32" s="166"/>
      <c r="L32" s="166"/>
      <c r="M32" s="165"/>
      <c r="N32" s="167"/>
      <c r="O32" s="167"/>
      <c r="P32" s="165"/>
      <c r="Q32" s="173"/>
    </row>
    <row r="33" spans="2:17" ht="18" customHeight="1" x14ac:dyDescent="0.15">
      <c r="B33" s="175" t="s">
        <v>33</v>
      </c>
      <c r="C33" s="67">
        <f>C28+C29-C32</f>
        <v>0</v>
      </c>
      <c r="D33" s="68"/>
      <c r="E33" s="69">
        <f>E28+E29-E32</f>
        <v>0</v>
      </c>
      <c r="F33" s="68"/>
      <c r="G33" s="70">
        <f>G28+G29-G32</f>
        <v>0</v>
      </c>
      <c r="J33" s="166"/>
      <c r="K33" s="166"/>
      <c r="L33" s="166"/>
      <c r="M33" s="165"/>
      <c r="N33" s="167"/>
      <c r="O33" s="167"/>
      <c r="P33" s="165"/>
      <c r="Q33" s="173"/>
    </row>
    <row r="34" spans="2:17" ht="18" customHeight="1" x14ac:dyDescent="0.15">
      <c r="B34" s="176" t="s">
        <v>34</v>
      </c>
      <c r="C34" s="72">
        <f>C27-C33</f>
        <v>0</v>
      </c>
      <c r="D34" s="68"/>
      <c r="E34" s="73">
        <f>E27-E33</f>
        <v>0</v>
      </c>
      <c r="F34" s="68"/>
      <c r="G34" s="74">
        <f>G27-G33</f>
        <v>0</v>
      </c>
      <c r="J34" s="168"/>
      <c r="K34" s="168"/>
      <c r="L34" s="168"/>
      <c r="M34" s="165"/>
      <c r="N34" s="167"/>
      <c r="O34" s="167"/>
      <c r="P34" s="165"/>
      <c r="Q34" s="173"/>
    </row>
    <row r="35" spans="2:17" ht="18" customHeight="1" x14ac:dyDescent="0.15">
      <c r="B35" s="177" t="s">
        <v>35</v>
      </c>
      <c r="C35" s="169"/>
      <c r="D35" s="46"/>
      <c r="E35" s="53"/>
      <c r="F35" s="46"/>
      <c r="G35" s="54"/>
      <c r="J35" s="166"/>
      <c r="K35" s="166"/>
      <c r="L35" s="166"/>
      <c r="M35" s="165"/>
      <c r="N35" s="167"/>
      <c r="O35" s="167"/>
      <c r="P35" s="165"/>
      <c r="Q35" s="173"/>
    </row>
    <row r="36" spans="2:17" ht="18" customHeight="1" x14ac:dyDescent="0.15">
      <c r="B36" s="239" t="s">
        <v>154</v>
      </c>
      <c r="C36" s="169"/>
      <c r="D36" s="46"/>
      <c r="E36" s="53"/>
      <c r="F36" s="46"/>
      <c r="G36" s="54"/>
      <c r="J36" s="166"/>
      <c r="K36" s="166"/>
      <c r="L36" s="166"/>
      <c r="M36" s="165"/>
      <c r="N36" s="167"/>
      <c r="O36" s="167"/>
      <c r="P36" s="165"/>
      <c r="Q36" s="173"/>
    </row>
    <row r="37" spans="2:17" ht="18" customHeight="1" x14ac:dyDescent="0.15">
      <c r="B37" s="239" t="s">
        <v>161</v>
      </c>
      <c r="C37" s="169"/>
      <c r="D37" s="46"/>
      <c r="E37" s="53"/>
      <c r="F37" s="46"/>
      <c r="G37" s="54"/>
      <c r="J37" s="166"/>
      <c r="K37" s="166"/>
      <c r="L37" s="166"/>
      <c r="M37" s="165"/>
      <c r="N37" s="167"/>
      <c r="O37" s="167"/>
      <c r="P37" s="165"/>
      <c r="Q37" s="173"/>
    </row>
    <row r="38" spans="2:17" ht="18" customHeight="1" x14ac:dyDescent="0.15">
      <c r="B38" s="239" t="s">
        <v>162</v>
      </c>
      <c r="C38" s="169"/>
      <c r="D38" s="46"/>
      <c r="E38" s="53"/>
      <c r="F38" s="46"/>
      <c r="G38" s="54"/>
      <c r="J38" s="166"/>
      <c r="K38" s="166"/>
      <c r="L38" s="166"/>
      <c r="M38" s="165"/>
      <c r="N38" s="167"/>
      <c r="O38" s="167"/>
      <c r="P38" s="165"/>
      <c r="Q38" s="173"/>
    </row>
    <row r="39" spans="2:17" ht="18" customHeight="1" x14ac:dyDescent="0.15">
      <c r="B39" s="239" t="s">
        <v>159</v>
      </c>
      <c r="C39" s="169"/>
      <c r="D39" s="46"/>
      <c r="E39" s="53"/>
      <c r="F39" s="46"/>
      <c r="G39" s="54"/>
      <c r="J39" s="166"/>
      <c r="K39" s="166"/>
      <c r="L39" s="166"/>
      <c r="M39" s="165"/>
      <c r="N39" s="167"/>
      <c r="O39" s="167"/>
      <c r="P39" s="165"/>
      <c r="Q39" s="173"/>
    </row>
    <row r="40" spans="2:17" ht="18" customHeight="1" x14ac:dyDescent="0.15">
      <c r="B40" s="239" t="s">
        <v>160</v>
      </c>
      <c r="C40" s="169"/>
      <c r="D40" s="46"/>
      <c r="E40" s="53"/>
      <c r="F40" s="46"/>
      <c r="G40" s="54"/>
      <c r="J40" s="166"/>
      <c r="K40" s="166"/>
      <c r="L40" s="166"/>
      <c r="M40" s="165"/>
      <c r="N40" s="167"/>
      <c r="O40" s="167"/>
      <c r="P40" s="165"/>
      <c r="Q40" s="173"/>
    </row>
    <row r="41" spans="2:17" ht="18" customHeight="1" x14ac:dyDescent="0.15">
      <c r="B41" s="176" t="s">
        <v>36</v>
      </c>
      <c r="C41" s="72">
        <f>C34-C35</f>
        <v>0</v>
      </c>
      <c r="D41" s="68"/>
      <c r="E41" s="73">
        <f>E34-E35</f>
        <v>0</v>
      </c>
      <c r="F41" s="68"/>
      <c r="G41" s="74">
        <f>G34-G35</f>
        <v>0</v>
      </c>
      <c r="J41" s="166"/>
      <c r="K41" s="166"/>
      <c r="L41" s="166"/>
      <c r="M41" s="167"/>
      <c r="N41" s="167"/>
      <c r="O41" s="167"/>
      <c r="P41" s="165"/>
      <c r="Q41" s="173"/>
    </row>
    <row r="42" spans="2:17" ht="18" customHeight="1" x14ac:dyDescent="0.15">
      <c r="B42" s="177" t="s">
        <v>37</v>
      </c>
      <c r="C42" s="169"/>
      <c r="D42" s="46"/>
      <c r="E42" s="53"/>
      <c r="F42" s="46"/>
      <c r="G42" s="54"/>
      <c r="J42" s="166"/>
      <c r="K42" s="166"/>
      <c r="L42" s="166"/>
      <c r="M42" s="167"/>
      <c r="N42" s="167"/>
      <c r="O42" s="167"/>
      <c r="P42" s="165"/>
      <c r="Q42" s="173"/>
    </row>
    <row r="43" spans="2:17" ht="18" customHeight="1" x14ac:dyDescent="0.15">
      <c r="B43" s="177" t="s">
        <v>38</v>
      </c>
      <c r="C43" s="169"/>
      <c r="D43" s="46"/>
      <c r="E43" s="53"/>
      <c r="F43" s="46"/>
      <c r="G43" s="54"/>
      <c r="J43" s="166"/>
      <c r="K43" s="166"/>
      <c r="L43" s="166"/>
      <c r="M43" s="167"/>
      <c r="N43" s="167"/>
      <c r="O43" s="167"/>
      <c r="P43" s="165"/>
    </row>
    <row r="44" spans="2:17" ht="18" customHeight="1" x14ac:dyDescent="0.15">
      <c r="B44" s="177" t="s">
        <v>39</v>
      </c>
      <c r="C44" s="169"/>
      <c r="D44" s="46"/>
      <c r="E44" s="53"/>
      <c r="F44" s="46"/>
      <c r="G44" s="54"/>
      <c r="J44" s="166"/>
      <c r="K44" s="166"/>
      <c r="L44" s="166"/>
      <c r="M44" s="167"/>
      <c r="N44" s="167"/>
      <c r="O44" s="167"/>
      <c r="P44" s="165"/>
    </row>
    <row r="45" spans="2:17" ht="18" customHeight="1" x14ac:dyDescent="0.15">
      <c r="B45" s="52"/>
      <c r="C45" s="169"/>
      <c r="D45" s="46"/>
      <c r="E45" s="53"/>
      <c r="F45" s="46"/>
      <c r="G45" s="54"/>
      <c r="J45" s="168"/>
      <c r="K45" s="168"/>
      <c r="L45" s="168"/>
      <c r="M45" s="167"/>
      <c r="N45" s="167"/>
      <c r="O45" s="167"/>
      <c r="P45" s="165"/>
    </row>
    <row r="46" spans="2:17" ht="18" customHeight="1" x14ac:dyDescent="0.15">
      <c r="B46" s="59" t="s">
        <v>40</v>
      </c>
      <c r="C46" s="67">
        <f>SUM(C42:C45)</f>
        <v>0</v>
      </c>
      <c r="D46" s="68"/>
      <c r="E46" s="69">
        <f>SUM(E42:E45)</f>
        <v>0</v>
      </c>
      <c r="F46" s="68"/>
      <c r="G46" s="70">
        <f>SUM(G42:G45)</f>
        <v>0</v>
      </c>
      <c r="J46" s="166"/>
      <c r="K46" s="166"/>
      <c r="L46" s="166"/>
      <c r="M46" s="167"/>
      <c r="N46" s="167"/>
      <c r="O46" s="167"/>
      <c r="P46" s="165"/>
    </row>
    <row r="47" spans="2:17" ht="18" customHeight="1" x14ac:dyDescent="0.15">
      <c r="B47" s="52" t="s">
        <v>41</v>
      </c>
      <c r="C47" s="169"/>
      <c r="D47" s="46"/>
      <c r="E47" s="53"/>
      <c r="F47" s="46"/>
      <c r="G47" s="54"/>
      <c r="J47" s="166"/>
      <c r="K47" s="166"/>
      <c r="L47" s="166"/>
      <c r="M47" s="167"/>
      <c r="N47" s="167"/>
      <c r="O47" s="167"/>
      <c r="P47" s="165"/>
    </row>
    <row r="48" spans="2:17" ht="18" customHeight="1" x14ac:dyDescent="0.15">
      <c r="B48" s="52"/>
      <c r="C48" s="169"/>
      <c r="D48" s="46"/>
      <c r="E48" s="53"/>
      <c r="F48" s="46"/>
      <c r="G48" s="54"/>
      <c r="J48" s="166"/>
      <c r="K48" s="166"/>
      <c r="L48" s="166"/>
      <c r="M48" s="167"/>
      <c r="N48" s="167"/>
      <c r="O48" s="167"/>
      <c r="P48" s="165"/>
    </row>
    <row r="49" spans="2:16" ht="18" customHeight="1" x14ac:dyDescent="0.15">
      <c r="B49" s="59" t="s">
        <v>42</v>
      </c>
      <c r="C49" s="67">
        <f>SUM(C47:C48)</f>
        <v>0</v>
      </c>
      <c r="D49" s="68"/>
      <c r="E49" s="69">
        <f>SUM(E47:E48)</f>
        <v>0</v>
      </c>
      <c r="F49" s="68"/>
      <c r="G49" s="70">
        <f>SUM(G47:G48)</f>
        <v>0</v>
      </c>
      <c r="J49" s="168"/>
      <c r="K49" s="168"/>
      <c r="L49" s="168"/>
      <c r="M49" s="167"/>
      <c r="N49" s="167"/>
      <c r="O49" s="167"/>
      <c r="P49" s="165"/>
    </row>
    <row r="50" spans="2:16" ht="18" customHeight="1" x14ac:dyDescent="0.15">
      <c r="B50" s="71" t="s">
        <v>43</v>
      </c>
      <c r="C50" s="75">
        <f>C46-C49</f>
        <v>0</v>
      </c>
      <c r="D50" s="76"/>
      <c r="E50" s="75">
        <f>E46-E49</f>
        <v>0</v>
      </c>
      <c r="F50" s="76"/>
      <c r="G50" s="77">
        <f>G46-G49</f>
        <v>0</v>
      </c>
      <c r="J50" s="166"/>
      <c r="K50" s="166"/>
      <c r="L50" s="166"/>
      <c r="M50" s="167"/>
      <c r="N50" s="167"/>
      <c r="O50" s="167"/>
      <c r="P50" s="165"/>
    </row>
    <row r="51" spans="2:16" ht="18" customHeight="1" x14ac:dyDescent="0.15">
      <c r="B51" s="71" t="s">
        <v>44</v>
      </c>
      <c r="C51" s="73">
        <f>C41+C50</f>
        <v>0</v>
      </c>
      <c r="D51" s="68"/>
      <c r="E51" s="73">
        <f>E41+E50</f>
        <v>0</v>
      </c>
      <c r="F51" s="68"/>
      <c r="G51" s="74">
        <f>G41+G50</f>
        <v>0</v>
      </c>
      <c r="J51" s="166"/>
      <c r="K51" s="166"/>
      <c r="L51" s="166"/>
      <c r="M51" s="167"/>
      <c r="N51" s="167"/>
      <c r="O51" s="167"/>
      <c r="P51" s="165"/>
    </row>
    <row r="52" spans="2:16" ht="18" customHeight="1" x14ac:dyDescent="0.15">
      <c r="B52" s="52" t="s">
        <v>45</v>
      </c>
      <c r="C52" s="53"/>
      <c r="D52" s="46"/>
      <c r="E52" s="53"/>
      <c r="F52" s="46"/>
      <c r="G52" s="54"/>
      <c r="J52" s="166"/>
      <c r="K52" s="166"/>
      <c r="L52" s="166"/>
      <c r="M52" s="167"/>
      <c r="N52" s="167"/>
      <c r="O52" s="167"/>
      <c r="P52" s="165"/>
    </row>
    <row r="53" spans="2:16" ht="18" customHeight="1" x14ac:dyDescent="0.15">
      <c r="B53" s="52" t="s">
        <v>46</v>
      </c>
      <c r="C53" s="53"/>
      <c r="D53" s="46"/>
      <c r="E53" s="53"/>
      <c r="F53" s="46"/>
      <c r="G53" s="54"/>
      <c r="J53" s="168"/>
      <c r="K53" s="168"/>
      <c r="L53" s="168"/>
      <c r="M53" s="167"/>
      <c r="N53" s="167"/>
      <c r="O53" s="167"/>
      <c r="P53" s="165"/>
    </row>
    <row r="54" spans="2:16" ht="18" customHeight="1" x14ac:dyDescent="0.15">
      <c r="B54" s="52" t="s">
        <v>47</v>
      </c>
      <c r="C54" s="53"/>
      <c r="D54" s="46"/>
      <c r="E54" s="53"/>
      <c r="F54" s="46"/>
      <c r="G54" s="54"/>
      <c r="J54" s="166"/>
      <c r="K54" s="166"/>
      <c r="L54" s="166"/>
      <c r="M54" s="167"/>
      <c r="N54" s="167"/>
      <c r="O54" s="167"/>
      <c r="P54" s="165"/>
    </row>
    <row r="55" spans="2:16" ht="18" customHeight="1" x14ac:dyDescent="0.15">
      <c r="B55" s="55" t="s">
        <v>48</v>
      </c>
      <c r="C55" s="57"/>
      <c r="D55" s="46"/>
      <c r="E55" s="57"/>
      <c r="F55" s="46"/>
      <c r="G55" s="58"/>
    </row>
    <row r="56" spans="2:16" ht="18" customHeight="1" x14ac:dyDescent="0.15">
      <c r="B56" s="52"/>
      <c r="C56" s="53"/>
      <c r="D56" s="46"/>
      <c r="E56" s="53"/>
      <c r="F56" s="46"/>
      <c r="G56" s="54"/>
    </row>
    <row r="57" spans="2:16" ht="18" customHeight="1" x14ac:dyDescent="0.15">
      <c r="B57" s="78" t="s">
        <v>49</v>
      </c>
      <c r="C57" s="79">
        <f>SUM(C52:C56)</f>
        <v>0</v>
      </c>
      <c r="D57" s="76"/>
      <c r="E57" s="79">
        <f>SUM(E52:E56)</f>
        <v>0</v>
      </c>
      <c r="F57" s="76"/>
      <c r="G57" s="80">
        <f>SUM(G52:G56)</f>
        <v>0</v>
      </c>
    </row>
    <row r="58" spans="2:16" ht="18" customHeight="1" x14ac:dyDescent="0.15">
      <c r="B58" s="52" t="s">
        <v>50</v>
      </c>
      <c r="C58" s="53"/>
      <c r="D58" s="46"/>
      <c r="E58" s="53"/>
      <c r="F58" s="46"/>
      <c r="G58" s="54"/>
    </row>
    <row r="59" spans="2:16" ht="18" customHeight="1" x14ac:dyDescent="0.15">
      <c r="B59" s="52" t="s">
        <v>51</v>
      </c>
      <c r="C59" s="53"/>
      <c r="D59" s="46"/>
      <c r="E59" s="53"/>
      <c r="F59" s="46"/>
      <c r="G59" s="54"/>
    </row>
    <row r="60" spans="2:16" ht="18" customHeight="1" x14ac:dyDescent="0.15">
      <c r="B60" s="52" t="s">
        <v>52</v>
      </c>
      <c r="C60" s="53"/>
      <c r="D60" s="46"/>
      <c r="E60" s="53"/>
      <c r="F60" s="46"/>
      <c r="G60" s="54"/>
    </row>
    <row r="61" spans="2:16" ht="18" customHeight="1" x14ac:dyDescent="0.15">
      <c r="B61" s="52"/>
      <c r="C61" s="53"/>
      <c r="D61" s="46"/>
      <c r="E61" s="53"/>
      <c r="F61" s="46"/>
      <c r="G61" s="54"/>
    </row>
    <row r="62" spans="2:16" ht="18" customHeight="1" x14ac:dyDescent="0.15">
      <c r="B62" s="81" t="s">
        <v>53</v>
      </c>
      <c r="C62" s="82">
        <f>SUM(C58:C61)</f>
        <v>0</v>
      </c>
      <c r="D62" s="83"/>
      <c r="E62" s="82">
        <f>SUM(E58:E61)</f>
        <v>0</v>
      </c>
      <c r="F62" s="83"/>
      <c r="G62" s="84">
        <f>SUM(G58:G61)</f>
        <v>0</v>
      </c>
    </row>
    <row r="63" spans="2:16" ht="18" customHeight="1" x14ac:dyDescent="0.15">
      <c r="B63" s="85" t="s">
        <v>54</v>
      </c>
      <c r="C63" s="86">
        <f>C51+C57-C62</f>
        <v>0</v>
      </c>
      <c r="D63" s="83"/>
      <c r="E63" s="86">
        <f>E51+E57-E62</f>
        <v>0</v>
      </c>
      <c r="F63" s="83"/>
      <c r="G63" s="87">
        <f>G51+G57-G62</f>
        <v>0</v>
      </c>
    </row>
    <row r="64" spans="2:16" ht="18" customHeight="1" x14ac:dyDescent="0.15">
      <c r="B64" s="55" t="s">
        <v>55</v>
      </c>
      <c r="C64" s="57"/>
      <c r="D64" s="88"/>
      <c r="E64" s="57"/>
      <c r="F64" s="88"/>
      <c r="G64" s="58"/>
    </row>
    <row r="65" spans="1:15" ht="18" customHeight="1" x14ac:dyDescent="0.15">
      <c r="B65" s="85" t="s">
        <v>56</v>
      </c>
      <c r="C65" s="86">
        <f>C63-C64</f>
        <v>0</v>
      </c>
      <c r="D65" s="83"/>
      <c r="E65" s="86">
        <f>E63-E64</f>
        <v>0</v>
      </c>
      <c r="F65" s="83"/>
      <c r="G65" s="87">
        <f>G63-G64</f>
        <v>0</v>
      </c>
    </row>
    <row r="66" spans="1:15" ht="18" customHeight="1" x14ac:dyDescent="0.15">
      <c r="B66" s="55" t="s">
        <v>57</v>
      </c>
      <c r="C66" s="57"/>
      <c r="D66" s="46"/>
      <c r="E66" s="57"/>
      <c r="F66" s="46"/>
      <c r="G66" s="58"/>
    </row>
    <row r="67" spans="1:15" ht="18" customHeight="1" thickBot="1" x14ac:dyDescent="0.2">
      <c r="B67" s="89" t="s">
        <v>58</v>
      </c>
      <c r="C67" s="90">
        <f>SUM(C65:C66)</f>
        <v>0</v>
      </c>
      <c r="D67" s="91"/>
      <c r="E67" s="90">
        <f>SUM(E65:E66)</f>
        <v>0</v>
      </c>
      <c r="F67" s="91"/>
      <c r="G67" s="92">
        <f>SUM(G65:G66)</f>
        <v>0</v>
      </c>
    </row>
    <row r="69" spans="1:15" ht="22.1" thickBot="1" x14ac:dyDescent="0.3">
      <c r="A69" s="3" t="s">
        <v>59</v>
      </c>
      <c r="B69" s="4" t="s">
        <v>60</v>
      </c>
      <c r="N69" s="178" t="s">
        <v>157</v>
      </c>
    </row>
    <row r="70" spans="1:15" ht="17.850000000000001" thickBot="1" x14ac:dyDescent="0.25">
      <c r="B70" s="197" t="s">
        <v>61</v>
      </c>
      <c r="C70" s="198"/>
      <c r="D70" s="198"/>
      <c r="E70" s="198"/>
      <c r="F70" s="199"/>
      <c r="G70" s="199"/>
      <c r="H70" s="200" t="s">
        <v>62</v>
      </c>
      <c r="I70" s="201"/>
      <c r="J70" s="198"/>
      <c r="K70" s="198"/>
      <c r="L70" s="198"/>
      <c r="M70" s="198"/>
      <c r="N70" s="202"/>
    </row>
    <row r="71" spans="1:15" ht="27.3" customHeight="1" thickBot="1" x14ac:dyDescent="0.2">
      <c r="B71" s="93" t="s">
        <v>63</v>
      </c>
      <c r="C71" s="39" t="s">
        <v>21</v>
      </c>
      <c r="D71" s="94"/>
      <c r="E71" s="95" t="s">
        <v>22</v>
      </c>
      <c r="F71" s="94"/>
      <c r="G71" s="39" t="s">
        <v>23</v>
      </c>
      <c r="H71" s="221" t="s">
        <v>63</v>
      </c>
      <c r="I71" s="222"/>
      <c r="J71" s="96"/>
      <c r="K71" s="39" t="s">
        <v>21</v>
      </c>
      <c r="L71" s="94"/>
      <c r="M71" s="95" t="s">
        <v>22</v>
      </c>
      <c r="N71" s="97" t="s">
        <v>23</v>
      </c>
    </row>
    <row r="72" spans="1:15" ht="16.95" customHeight="1" x14ac:dyDescent="0.15">
      <c r="B72" s="44" t="s">
        <v>64</v>
      </c>
      <c r="C72" s="45"/>
      <c r="D72" s="45"/>
      <c r="E72" s="98"/>
      <c r="F72" s="45"/>
      <c r="G72" s="45"/>
      <c r="H72" s="195" t="s">
        <v>65</v>
      </c>
      <c r="I72" s="196"/>
      <c r="J72" s="99"/>
      <c r="K72" s="45"/>
      <c r="L72" s="98"/>
      <c r="M72" s="98"/>
      <c r="N72" s="100"/>
    </row>
    <row r="73" spans="1:15" ht="15" customHeight="1" x14ac:dyDescent="0.15">
      <c r="B73" s="52" t="s">
        <v>66</v>
      </c>
      <c r="C73" s="169"/>
      <c r="D73" s="169"/>
      <c r="E73" s="101"/>
      <c r="F73" s="169"/>
      <c r="G73" s="169"/>
      <c r="H73" s="183" t="s">
        <v>67</v>
      </c>
      <c r="I73" s="184"/>
      <c r="J73" s="102"/>
      <c r="K73" s="169"/>
      <c r="L73" s="101"/>
      <c r="M73" s="101"/>
      <c r="N73" s="103"/>
      <c r="O73" s="43"/>
    </row>
    <row r="74" spans="1:15" ht="15.7" customHeight="1" x14ac:dyDescent="0.15">
      <c r="B74" s="52" t="s">
        <v>68</v>
      </c>
      <c r="C74" s="169"/>
      <c r="D74" s="169"/>
      <c r="E74" s="101"/>
      <c r="F74" s="169"/>
      <c r="G74" s="169"/>
      <c r="H74" s="183" t="s">
        <v>69</v>
      </c>
      <c r="I74" s="184"/>
      <c r="J74" s="102"/>
      <c r="K74" s="169"/>
      <c r="L74" s="101"/>
      <c r="M74" s="101"/>
      <c r="N74" s="103"/>
      <c r="O74" s="7"/>
    </row>
    <row r="75" spans="1:15" ht="15.9" customHeight="1" x14ac:dyDescent="0.15">
      <c r="B75" s="52" t="s">
        <v>70</v>
      </c>
      <c r="C75" s="169"/>
      <c r="D75" s="169"/>
      <c r="E75" s="101"/>
      <c r="F75" s="169"/>
      <c r="G75" s="169"/>
      <c r="H75" s="183" t="s">
        <v>71</v>
      </c>
      <c r="I75" s="184"/>
      <c r="J75" s="102"/>
      <c r="K75" s="169"/>
      <c r="L75" s="101"/>
      <c r="M75" s="101"/>
      <c r="N75" s="103"/>
      <c r="O75" s="7"/>
    </row>
    <row r="76" spans="1:15" ht="15.9" customHeight="1" x14ac:dyDescent="0.15">
      <c r="B76" s="52" t="s">
        <v>72</v>
      </c>
      <c r="C76" s="169"/>
      <c r="D76" s="169"/>
      <c r="E76" s="101"/>
      <c r="F76" s="169"/>
      <c r="G76" s="169"/>
      <c r="H76" s="183" t="s">
        <v>73</v>
      </c>
      <c r="I76" s="184"/>
      <c r="J76" s="102"/>
      <c r="K76" s="169"/>
      <c r="L76" s="101"/>
      <c r="M76" s="101"/>
      <c r="N76" s="103"/>
      <c r="O76" s="7"/>
    </row>
    <row r="77" spans="1:15" ht="15.9" customHeight="1" x14ac:dyDescent="0.15">
      <c r="B77" s="52" t="s">
        <v>74</v>
      </c>
      <c r="C77" s="169"/>
      <c r="D77" s="169"/>
      <c r="E77" s="101"/>
      <c r="F77" s="169"/>
      <c r="G77" s="169"/>
      <c r="H77" s="183" t="s">
        <v>75</v>
      </c>
      <c r="I77" s="184"/>
      <c r="J77" s="102"/>
      <c r="K77" s="169"/>
      <c r="L77" s="101"/>
      <c r="M77" s="101"/>
      <c r="N77" s="103"/>
      <c r="O77" s="7"/>
    </row>
    <row r="78" spans="1:15" ht="15.9" customHeight="1" x14ac:dyDescent="0.15">
      <c r="B78" s="52"/>
      <c r="C78" s="169"/>
      <c r="D78" s="169"/>
      <c r="E78" s="101"/>
      <c r="F78" s="169"/>
      <c r="G78" s="169"/>
      <c r="H78" s="183" t="s">
        <v>76</v>
      </c>
      <c r="I78" s="184"/>
      <c r="J78" s="102"/>
      <c r="K78" s="169"/>
      <c r="L78" s="101"/>
      <c r="M78" s="101"/>
      <c r="N78" s="103"/>
      <c r="O78" s="7"/>
    </row>
    <row r="79" spans="1:15" ht="15.9" customHeight="1" x14ac:dyDescent="0.15">
      <c r="B79" s="59" t="s">
        <v>77</v>
      </c>
      <c r="C79" s="67">
        <f>SUM(C72:C78)</f>
        <v>0</v>
      </c>
      <c r="D79" s="67"/>
      <c r="E79" s="67">
        <f>SUM(E72:E78)</f>
        <v>0</v>
      </c>
      <c r="F79" s="67"/>
      <c r="G79" s="67">
        <f>SUM(G72:G78)</f>
        <v>0</v>
      </c>
      <c r="H79" s="183" t="s">
        <v>78</v>
      </c>
      <c r="I79" s="184"/>
      <c r="J79" s="102"/>
      <c r="K79" s="169"/>
      <c r="L79" s="101"/>
      <c r="M79" s="101"/>
      <c r="N79" s="103"/>
      <c r="O79" s="7"/>
    </row>
    <row r="80" spans="1:15" ht="15.9" customHeight="1" x14ac:dyDescent="0.15">
      <c r="B80" s="52" t="s">
        <v>79</v>
      </c>
      <c r="C80" s="169"/>
      <c r="D80" s="169"/>
      <c r="E80" s="101"/>
      <c r="F80" s="169"/>
      <c r="G80" s="169"/>
      <c r="H80" s="240" t="s">
        <v>80</v>
      </c>
      <c r="I80" s="241"/>
      <c r="J80" s="102"/>
      <c r="K80" s="169"/>
      <c r="L80" s="101"/>
      <c r="M80" s="101"/>
      <c r="N80" s="103"/>
      <c r="O80" s="7"/>
    </row>
    <row r="81" spans="2:15" ht="15.9" customHeight="1" x14ac:dyDescent="0.15">
      <c r="B81" s="52" t="s">
        <v>81</v>
      </c>
      <c r="C81" s="169"/>
      <c r="D81" s="169"/>
      <c r="E81" s="101"/>
      <c r="F81" s="169"/>
      <c r="G81" s="169"/>
      <c r="H81" s="240"/>
      <c r="I81" s="241"/>
      <c r="J81" s="102"/>
      <c r="K81" s="169"/>
      <c r="L81" s="101"/>
      <c r="M81" s="101"/>
      <c r="N81" s="103"/>
      <c r="O81" s="7"/>
    </row>
    <row r="82" spans="2:15" ht="15.9" customHeight="1" x14ac:dyDescent="0.15">
      <c r="B82" s="52" t="s">
        <v>82</v>
      </c>
      <c r="C82" s="169"/>
      <c r="D82" s="169"/>
      <c r="E82" s="101"/>
      <c r="F82" s="169"/>
      <c r="G82" s="169"/>
      <c r="H82" s="240"/>
      <c r="I82" s="241"/>
      <c r="J82" s="102"/>
      <c r="K82" s="169"/>
      <c r="L82" s="101"/>
      <c r="M82" s="101"/>
      <c r="N82" s="103"/>
      <c r="O82" s="7"/>
    </row>
    <row r="83" spans="2:15" ht="15.9" customHeight="1" x14ac:dyDescent="0.15">
      <c r="B83" s="52" t="s">
        <v>83</v>
      </c>
      <c r="C83" s="169"/>
      <c r="D83" s="169"/>
      <c r="E83" s="101"/>
      <c r="F83" s="169"/>
      <c r="G83" s="169"/>
      <c r="H83" s="242" t="s">
        <v>84</v>
      </c>
      <c r="I83" s="243"/>
      <c r="J83" s="104"/>
      <c r="K83" s="67">
        <f>SUM(K72:K82)</f>
        <v>0</v>
      </c>
      <c r="L83" s="67"/>
      <c r="M83" s="67">
        <f>SUM(M72:M82)</f>
        <v>0</v>
      </c>
      <c r="N83" s="105">
        <f>SUM(N72:N82)</f>
        <v>0</v>
      </c>
      <c r="O83" s="7"/>
    </row>
    <row r="84" spans="2:15" ht="15.9" customHeight="1" x14ac:dyDescent="0.15">
      <c r="B84" s="52"/>
      <c r="C84" s="169"/>
      <c r="D84" s="169"/>
      <c r="E84" s="101"/>
      <c r="F84" s="169"/>
      <c r="G84" s="169"/>
      <c r="H84" s="240" t="s">
        <v>85</v>
      </c>
      <c r="I84" s="241"/>
      <c r="J84" s="102"/>
      <c r="K84" s="169"/>
      <c r="L84" s="101"/>
      <c r="M84" s="101"/>
      <c r="N84" s="103"/>
      <c r="O84" s="7"/>
    </row>
    <row r="85" spans="2:15" ht="15.9" customHeight="1" x14ac:dyDescent="0.15">
      <c r="B85" s="59" t="s">
        <v>86</v>
      </c>
      <c r="C85" s="67">
        <f>SUM(C80:C84)</f>
        <v>0</v>
      </c>
      <c r="D85" s="67"/>
      <c r="E85" s="67">
        <f>SUM(E80:E84)</f>
        <v>0</v>
      </c>
      <c r="F85" s="67"/>
      <c r="G85" s="67">
        <f>SUM(G80:G84)</f>
        <v>0</v>
      </c>
      <c r="H85" s="240" t="s">
        <v>170</v>
      </c>
      <c r="I85" s="241"/>
      <c r="J85" s="102"/>
      <c r="K85" s="169"/>
      <c r="L85" s="101"/>
      <c r="M85" s="101"/>
      <c r="N85" s="103"/>
      <c r="O85" s="7"/>
    </row>
    <row r="86" spans="2:15" ht="15.9" customHeight="1" x14ac:dyDescent="0.15">
      <c r="B86" s="52" t="s">
        <v>87</v>
      </c>
      <c r="C86" s="169"/>
      <c r="D86" s="169"/>
      <c r="E86" s="101"/>
      <c r="F86" s="169"/>
      <c r="G86" s="169"/>
      <c r="H86" s="240"/>
      <c r="I86" s="241"/>
      <c r="J86" s="102"/>
      <c r="K86" s="169"/>
      <c r="L86" s="101"/>
      <c r="M86" s="101"/>
      <c r="N86" s="103"/>
      <c r="O86" s="7"/>
    </row>
    <row r="87" spans="2:15" ht="15.9" customHeight="1" x14ac:dyDescent="0.15">
      <c r="B87" s="52" t="s">
        <v>88</v>
      </c>
      <c r="C87" s="169"/>
      <c r="D87" s="169"/>
      <c r="E87" s="101"/>
      <c r="F87" s="169"/>
      <c r="G87" s="169"/>
      <c r="H87" s="240"/>
      <c r="I87" s="241"/>
      <c r="J87" s="102"/>
      <c r="K87" s="169"/>
      <c r="L87" s="101"/>
      <c r="M87" s="101"/>
      <c r="N87" s="103"/>
      <c r="O87" s="7"/>
    </row>
    <row r="88" spans="2:15" ht="15.9" customHeight="1" x14ac:dyDescent="0.15">
      <c r="B88" s="52" t="s">
        <v>89</v>
      </c>
      <c r="C88" s="169"/>
      <c r="D88" s="169"/>
      <c r="E88" s="101"/>
      <c r="F88" s="169"/>
      <c r="G88" s="169"/>
      <c r="H88" s="240"/>
      <c r="I88" s="241"/>
      <c r="J88" s="102"/>
      <c r="K88" s="169"/>
      <c r="L88" s="101"/>
      <c r="M88" s="101"/>
      <c r="N88" s="103"/>
      <c r="O88" s="7"/>
    </row>
    <row r="89" spans="2:15" ht="15.9" customHeight="1" x14ac:dyDescent="0.15">
      <c r="B89" s="52"/>
      <c r="C89" s="169"/>
      <c r="D89" s="169"/>
      <c r="E89" s="101"/>
      <c r="F89" s="169"/>
      <c r="G89" s="169"/>
      <c r="H89" s="240"/>
      <c r="I89" s="241"/>
      <c r="J89" s="102"/>
      <c r="K89" s="169"/>
      <c r="L89" s="101"/>
      <c r="M89" s="101"/>
      <c r="N89" s="103"/>
      <c r="O89" s="7"/>
    </row>
    <row r="90" spans="2:15" ht="15.9" customHeight="1" x14ac:dyDescent="0.15">
      <c r="B90" s="59" t="s">
        <v>90</v>
      </c>
      <c r="C90" s="67">
        <f>SUM(C86:C89)</f>
        <v>0</v>
      </c>
      <c r="D90" s="67"/>
      <c r="E90" s="67">
        <f>SUM(E86:E89)</f>
        <v>0</v>
      </c>
      <c r="F90" s="67"/>
      <c r="G90" s="67">
        <f>SUM(G86:G89)</f>
        <v>0</v>
      </c>
      <c r="H90" s="240"/>
      <c r="I90" s="241"/>
      <c r="J90" s="102"/>
      <c r="K90" s="169"/>
      <c r="L90" s="101"/>
      <c r="M90" s="101"/>
      <c r="N90" s="103"/>
      <c r="O90" s="7"/>
    </row>
    <row r="91" spans="2:15" ht="15.9" customHeight="1" x14ac:dyDescent="0.15">
      <c r="B91" s="71" t="s">
        <v>91</v>
      </c>
      <c r="C91" s="72">
        <f>SUM(C90,C85,C79)</f>
        <v>0</v>
      </c>
      <c r="D91" s="72"/>
      <c r="E91" s="72">
        <f>SUM(E90,E85,E79)</f>
        <v>0</v>
      </c>
      <c r="F91" s="72"/>
      <c r="G91" s="72">
        <f>SUM(G90,G85,G79)</f>
        <v>0</v>
      </c>
      <c r="H91" s="240"/>
      <c r="I91" s="241"/>
      <c r="J91" s="102"/>
      <c r="K91" s="169"/>
      <c r="L91" s="101"/>
      <c r="M91" s="101"/>
      <c r="N91" s="103"/>
      <c r="O91" s="7"/>
    </row>
    <row r="92" spans="2:15" ht="15.9" customHeight="1" x14ac:dyDescent="0.15">
      <c r="B92" s="52" t="s">
        <v>92</v>
      </c>
      <c r="C92" s="169"/>
      <c r="D92" s="169"/>
      <c r="E92" s="101"/>
      <c r="F92" s="169"/>
      <c r="G92" s="169"/>
      <c r="H92" s="183"/>
      <c r="I92" s="184"/>
      <c r="J92" s="102"/>
      <c r="K92" s="169"/>
      <c r="L92" s="101"/>
      <c r="M92" s="101"/>
      <c r="N92" s="103"/>
      <c r="O92" s="7"/>
    </row>
    <row r="93" spans="2:15" ht="15.9" customHeight="1" x14ac:dyDescent="0.15">
      <c r="B93" s="52" t="s">
        <v>93</v>
      </c>
      <c r="C93" s="169"/>
      <c r="D93" s="169"/>
      <c r="E93" s="101"/>
      <c r="F93" s="169"/>
      <c r="G93" s="169"/>
      <c r="H93" s="183"/>
      <c r="I93" s="184"/>
      <c r="J93" s="102"/>
      <c r="K93" s="169"/>
      <c r="L93" s="101"/>
      <c r="M93" s="101"/>
      <c r="N93" s="103"/>
      <c r="O93" s="7"/>
    </row>
    <row r="94" spans="2:15" ht="15.9" customHeight="1" x14ac:dyDescent="0.15">
      <c r="B94" s="52" t="s">
        <v>94</v>
      </c>
      <c r="C94" s="169"/>
      <c r="D94" s="169"/>
      <c r="E94" s="101"/>
      <c r="F94" s="169"/>
      <c r="G94" s="169"/>
      <c r="H94" s="183"/>
      <c r="I94" s="184"/>
      <c r="J94" s="102"/>
      <c r="K94" s="169"/>
      <c r="L94" s="101"/>
      <c r="M94" s="101"/>
      <c r="N94" s="103"/>
      <c r="O94" s="7"/>
    </row>
    <row r="95" spans="2:15" ht="15.9" customHeight="1" x14ac:dyDescent="0.15">
      <c r="B95" s="52" t="s">
        <v>95</v>
      </c>
      <c r="C95" s="169"/>
      <c r="D95" s="169"/>
      <c r="E95" s="101"/>
      <c r="F95" s="169"/>
      <c r="G95" s="169"/>
      <c r="H95" s="193" t="s">
        <v>96</v>
      </c>
      <c r="I95" s="194"/>
      <c r="J95" s="104"/>
      <c r="K95" s="67">
        <f>SUM(K84:K94)</f>
        <v>0</v>
      </c>
      <c r="L95" s="67"/>
      <c r="M95" s="67">
        <f>SUM(M84:M94)</f>
        <v>0</v>
      </c>
      <c r="N95" s="105">
        <f>SUM(N84:N94)</f>
        <v>0</v>
      </c>
      <c r="O95" s="7"/>
    </row>
    <row r="96" spans="2:15" ht="15.9" customHeight="1" x14ac:dyDescent="0.15">
      <c r="B96" s="52" t="s">
        <v>97</v>
      </c>
      <c r="C96" s="169"/>
      <c r="D96" s="169"/>
      <c r="E96" s="101"/>
      <c r="F96" s="169"/>
      <c r="G96" s="169"/>
      <c r="H96" s="189" t="s">
        <v>98</v>
      </c>
      <c r="I96" s="190"/>
      <c r="J96" s="106"/>
      <c r="K96" s="107">
        <f>SUM(K95,K83)</f>
        <v>0</v>
      </c>
      <c r="L96" s="107"/>
      <c r="M96" s="107">
        <f>SUM(M95,M83)</f>
        <v>0</v>
      </c>
      <c r="N96" s="108">
        <f>SUM(N95,N83)</f>
        <v>0</v>
      </c>
      <c r="O96" s="7"/>
    </row>
    <row r="97" spans="2:15" ht="15.9" customHeight="1" x14ac:dyDescent="0.15">
      <c r="B97" s="52" t="s">
        <v>99</v>
      </c>
      <c r="C97" s="169"/>
      <c r="D97" s="169"/>
      <c r="E97" s="101"/>
      <c r="F97" s="169"/>
      <c r="G97" s="169"/>
      <c r="H97" s="191" t="s">
        <v>100</v>
      </c>
      <c r="I97" s="192"/>
      <c r="J97" s="109"/>
      <c r="K97" s="110"/>
      <c r="L97" s="111"/>
      <c r="M97" s="111"/>
      <c r="N97" s="112"/>
      <c r="O97" s="7"/>
    </row>
    <row r="98" spans="2:15" ht="15.9" customHeight="1" x14ac:dyDescent="0.15">
      <c r="B98" s="52" t="s">
        <v>101</v>
      </c>
      <c r="C98" s="169"/>
      <c r="D98" s="169"/>
      <c r="E98" s="101"/>
      <c r="F98" s="169"/>
      <c r="G98" s="169"/>
      <c r="H98" s="183" t="s">
        <v>58</v>
      </c>
      <c r="I98" s="184"/>
      <c r="J98" s="102"/>
      <c r="K98" s="169"/>
      <c r="L98" s="101"/>
      <c r="M98" s="101"/>
      <c r="N98" s="103"/>
      <c r="O98" s="7"/>
    </row>
    <row r="99" spans="2:15" ht="15.9" customHeight="1" x14ac:dyDescent="0.15">
      <c r="B99" s="52" t="s">
        <v>102</v>
      </c>
      <c r="C99" s="169"/>
      <c r="D99" s="169"/>
      <c r="E99" s="101"/>
      <c r="F99" s="169"/>
      <c r="G99" s="169"/>
      <c r="H99" s="183"/>
      <c r="I99" s="184"/>
      <c r="J99" s="102"/>
      <c r="K99" s="169"/>
      <c r="L99" s="101"/>
      <c r="M99" s="101"/>
      <c r="N99" s="103"/>
      <c r="O99" s="7"/>
    </row>
    <row r="100" spans="2:15" ht="15.9" customHeight="1" x14ac:dyDescent="0.15">
      <c r="B100" s="52" t="s">
        <v>103</v>
      </c>
      <c r="C100" s="169"/>
      <c r="D100" s="169"/>
      <c r="E100" s="101"/>
      <c r="F100" s="169"/>
      <c r="G100" s="169"/>
      <c r="H100" s="183"/>
      <c r="I100" s="184"/>
      <c r="J100" s="102"/>
      <c r="K100" s="169"/>
      <c r="L100" s="101"/>
      <c r="M100" s="101"/>
      <c r="N100" s="103"/>
      <c r="O100" s="7"/>
    </row>
    <row r="101" spans="2:15" ht="15.9" customHeight="1" x14ac:dyDescent="0.15">
      <c r="B101" s="52" t="s">
        <v>104</v>
      </c>
      <c r="C101" s="169"/>
      <c r="D101" s="169"/>
      <c r="E101" s="101"/>
      <c r="F101" s="169"/>
      <c r="G101" s="169"/>
      <c r="H101" s="183"/>
      <c r="I101" s="184"/>
      <c r="J101" s="102"/>
      <c r="K101" s="169"/>
      <c r="L101" s="101"/>
      <c r="M101" s="101"/>
      <c r="N101" s="103"/>
      <c r="O101" s="7"/>
    </row>
    <row r="102" spans="2:15" ht="15.9" customHeight="1" x14ac:dyDescent="0.15">
      <c r="B102" s="52" t="s">
        <v>105</v>
      </c>
      <c r="C102" s="169"/>
      <c r="D102" s="169"/>
      <c r="E102" s="101"/>
      <c r="F102" s="169"/>
      <c r="G102" s="169"/>
      <c r="H102" s="183"/>
      <c r="I102" s="184"/>
      <c r="J102" s="102"/>
      <c r="K102" s="169"/>
      <c r="L102" s="101"/>
      <c r="M102" s="101"/>
      <c r="N102" s="103"/>
      <c r="O102" s="7"/>
    </row>
    <row r="103" spans="2:15" ht="15.9" customHeight="1" x14ac:dyDescent="0.15">
      <c r="B103" s="52"/>
      <c r="C103" s="169"/>
      <c r="D103" s="169"/>
      <c r="E103" s="101"/>
      <c r="F103" s="169"/>
      <c r="G103" s="169"/>
      <c r="H103" s="183"/>
      <c r="I103" s="184"/>
      <c r="J103" s="102"/>
      <c r="K103" s="169"/>
      <c r="L103" s="101"/>
      <c r="M103" s="101"/>
      <c r="N103" s="103"/>
      <c r="O103" s="7"/>
    </row>
    <row r="104" spans="2:15" ht="15.9" customHeight="1" x14ac:dyDescent="0.15">
      <c r="B104" s="59" t="s">
        <v>106</v>
      </c>
      <c r="C104" s="67">
        <f>SUM(C92:C103)</f>
        <v>0</v>
      </c>
      <c r="D104" s="67"/>
      <c r="E104" s="67">
        <f>SUM(E92:E103)</f>
        <v>0</v>
      </c>
      <c r="F104" s="67"/>
      <c r="G104" s="67">
        <f>SUM(G92:G103)</f>
        <v>0</v>
      </c>
      <c r="H104" s="183"/>
      <c r="I104" s="184"/>
      <c r="J104" s="102"/>
      <c r="K104" s="169"/>
      <c r="L104" s="101"/>
      <c r="M104" s="101"/>
      <c r="N104" s="103"/>
      <c r="O104" s="7"/>
    </row>
    <row r="105" spans="2:15" ht="15.9" customHeight="1" x14ac:dyDescent="0.15">
      <c r="B105" s="52" t="s">
        <v>107</v>
      </c>
      <c r="C105" s="169"/>
      <c r="D105" s="169"/>
      <c r="E105" s="101"/>
      <c r="F105" s="169"/>
      <c r="G105" s="169"/>
      <c r="H105" s="183"/>
      <c r="I105" s="184"/>
      <c r="J105" s="102"/>
      <c r="K105" s="169"/>
      <c r="L105" s="101"/>
      <c r="M105" s="101"/>
      <c r="N105" s="103"/>
      <c r="O105" s="7"/>
    </row>
    <row r="106" spans="2:15" ht="15.9" customHeight="1" x14ac:dyDescent="0.15">
      <c r="B106" s="52" t="s">
        <v>108</v>
      </c>
      <c r="C106" s="169"/>
      <c r="D106" s="169"/>
      <c r="E106" s="101"/>
      <c r="F106" s="169"/>
      <c r="G106" s="169"/>
      <c r="H106" s="183"/>
      <c r="I106" s="184"/>
      <c r="J106" s="102"/>
      <c r="K106" s="169"/>
      <c r="L106" s="101"/>
      <c r="M106" s="101"/>
      <c r="N106" s="103"/>
      <c r="O106" s="7"/>
    </row>
    <row r="107" spans="2:15" ht="15.9" customHeight="1" x14ac:dyDescent="0.15">
      <c r="B107" s="52" t="s">
        <v>109</v>
      </c>
      <c r="C107" s="169"/>
      <c r="D107" s="169"/>
      <c r="E107" s="101"/>
      <c r="F107" s="169"/>
      <c r="G107" s="169"/>
      <c r="H107" s="183"/>
      <c r="I107" s="184"/>
      <c r="J107" s="102"/>
      <c r="K107" s="169"/>
      <c r="L107" s="101"/>
      <c r="M107" s="101"/>
      <c r="N107" s="103"/>
      <c r="O107" s="7"/>
    </row>
    <row r="108" spans="2:15" ht="15.9" customHeight="1" x14ac:dyDescent="0.15">
      <c r="B108" s="52"/>
      <c r="C108" s="169"/>
      <c r="D108" s="169"/>
      <c r="E108" s="101"/>
      <c r="F108" s="169"/>
      <c r="G108" s="169"/>
      <c r="H108" s="183"/>
      <c r="I108" s="184"/>
      <c r="J108" s="102"/>
      <c r="K108" s="169"/>
      <c r="L108" s="101"/>
      <c r="M108" s="101"/>
      <c r="N108" s="103"/>
      <c r="O108" s="7"/>
    </row>
    <row r="109" spans="2:15" ht="15.9" customHeight="1" x14ac:dyDescent="0.15">
      <c r="B109" s="59" t="s">
        <v>110</v>
      </c>
      <c r="C109" s="67">
        <f>SUM(C105:C108)</f>
        <v>0</v>
      </c>
      <c r="D109" s="67"/>
      <c r="E109" s="67">
        <f>SUM(E105:E108)</f>
        <v>0</v>
      </c>
      <c r="F109" s="67"/>
      <c r="G109" s="67">
        <f>SUM(G105:G108)</f>
        <v>0</v>
      </c>
      <c r="H109" s="183"/>
      <c r="I109" s="184"/>
      <c r="J109" s="102"/>
      <c r="K109" s="169"/>
      <c r="L109" s="101"/>
      <c r="M109" s="101"/>
      <c r="N109" s="103"/>
      <c r="O109" s="7"/>
    </row>
    <row r="110" spans="2:15" ht="15.9" customHeight="1" x14ac:dyDescent="0.15">
      <c r="B110" s="52" t="s">
        <v>111</v>
      </c>
      <c r="C110" s="169"/>
      <c r="D110" s="169"/>
      <c r="E110" s="101"/>
      <c r="F110" s="169"/>
      <c r="G110" s="169"/>
      <c r="H110" s="183"/>
      <c r="I110" s="184"/>
      <c r="J110" s="102"/>
      <c r="K110" s="169"/>
      <c r="L110" s="101"/>
      <c r="M110" s="101"/>
      <c r="N110" s="103"/>
      <c r="O110" s="7"/>
    </row>
    <row r="111" spans="2:15" ht="15.9" customHeight="1" x14ac:dyDescent="0.15">
      <c r="B111" s="52" t="s">
        <v>112</v>
      </c>
      <c r="C111" s="169"/>
      <c r="D111" s="169"/>
      <c r="E111" s="101"/>
      <c r="F111" s="169"/>
      <c r="G111" s="169"/>
      <c r="H111" s="183"/>
      <c r="I111" s="184"/>
      <c r="J111" s="102"/>
      <c r="K111" s="169"/>
      <c r="L111" s="101"/>
      <c r="M111" s="101"/>
      <c r="N111" s="103"/>
      <c r="O111" s="7"/>
    </row>
    <row r="112" spans="2:15" ht="15.9" customHeight="1" x14ac:dyDescent="0.15">
      <c r="B112" s="52" t="s">
        <v>113</v>
      </c>
      <c r="C112" s="169"/>
      <c r="D112" s="169"/>
      <c r="E112" s="101"/>
      <c r="F112" s="169"/>
      <c r="G112" s="169"/>
      <c r="H112" s="183"/>
      <c r="I112" s="184"/>
      <c r="J112" s="102"/>
      <c r="K112" s="169"/>
      <c r="L112" s="101"/>
      <c r="M112" s="101"/>
      <c r="N112" s="103"/>
      <c r="O112" s="7"/>
    </row>
    <row r="113" spans="2:15" ht="15.9" customHeight="1" x14ac:dyDescent="0.15">
      <c r="B113" s="59" t="s">
        <v>114</v>
      </c>
      <c r="C113" s="67">
        <f>SUM(C110:C112)</f>
        <v>0</v>
      </c>
      <c r="D113" s="67"/>
      <c r="E113" s="67">
        <f>SUM(E110:E112)</f>
        <v>0</v>
      </c>
      <c r="F113" s="67"/>
      <c r="G113" s="67">
        <f>SUM(G110:G112)</f>
        <v>0</v>
      </c>
      <c r="H113" s="183"/>
      <c r="I113" s="184"/>
      <c r="J113" s="102"/>
      <c r="K113" s="169"/>
      <c r="L113" s="101"/>
      <c r="M113" s="101"/>
      <c r="N113" s="103"/>
      <c r="O113" s="7"/>
    </row>
    <row r="114" spans="2:15" ht="15.9" customHeight="1" x14ac:dyDescent="0.15">
      <c r="B114" s="71" t="s">
        <v>115</v>
      </c>
      <c r="C114" s="72">
        <f>SUM(C113,C109,C104)</f>
        <v>0</v>
      </c>
      <c r="D114" s="72"/>
      <c r="E114" s="72">
        <f>SUM(E113,E109,E104)</f>
        <v>0</v>
      </c>
      <c r="F114" s="72"/>
      <c r="G114" s="72">
        <f>SUM(G113,G109,G104)</f>
        <v>0</v>
      </c>
      <c r="H114" s="183"/>
      <c r="I114" s="184"/>
      <c r="J114" s="102"/>
      <c r="K114" s="169"/>
      <c r="L114" s="101"/>
      <c r="M114" s="101"/>
      <c r="N114" s="103"/>
      <c r="O114" s="7"/>
    </row>
    <row r="115" spans="2:15" ht="15.9" customHeight="1" x14ac:dyDescent="0.15">
      <c r="B115" s="52" t="s">
        <v>116</v>
      </c>
      <c r="C115" s="169"/>
      <c r="D115" s="169"/>
      <c r="E115" s="101"/>
      <c r="F115" s="169"/>
      <c r="G115" s="169"/>
      <c r="H115" s="183"/>
      <c r="I115" s="184"/>
      <c r="J115" s="102"/>
      <c r="K115" s="169"/>
      <c r="L115" s="101"/>
      <c r="M115" s="101"/>
      <c r="N115" s="103"/>
      <c r="O115" s="7"/>
    </row>
    <row r="116" spans="2:15" ht="15.9" customHeight="1" x14ac:dyDescent="0.15">
      <c r="B116" s="55"/>
      <c r="C116" s="56"/>
      <c r="D116" s="56"/>
      <c r="E116" s="113"/>
      <c r="F116" s="56"/>
      <c r="G116" s="56"/>
      <c r="H116" s="183"/>
      <c r="I116" s="184"/>
      <c r="J116" s="114"/>
      <c r="K116" s="56"/>
      <c r="L116" s="113"/>
      <c r="M116" s="113"/>
      <c r="N116" s="115"/>
      <c r="O116" s="7"/>
    </row>
    <row r="117" spans="2:15" ht="15.9" customHeight="1" thickBot="1" x14ac:dyDescent="0.2">
      <c r="B117" s="85" t="s">
        <v>117</v>
      </c>
      <c r="C117" s="107">
        <f>SUM(C115:C116)</f>
        <v>0</v>
      </c>
      <c r="D117" s="107"/>
      <c r="E117" s="107">
        <f>SUM(E115:E116)</f>
        <v>0</v>
      </c>
      <c r="F117" s="107"/>
      <c r="G117" s="107">
        <f>SUM(G115:G116)</f>
        <v>0</v>
      </c>
      <c r="H117" s="185" t="s">
        <v>118</v>
      </c>
      <c r="I117" s="186"/>
      <c r="J117" s="116"/>
      <c r="K117" s="117">
        <f>SUM(K97:K116)</f>
        <v>0</v>
      </c>
      <c r="L117" s="117"/>
      <c r="M117" s="117">
        <f>SUM(M97:M116)</f>
        <v>0</v>
      </c>
      <c r="N117" s="118">
        <f>SUM(N97:N116)</f>
        <v>0</v>
      </c>
      <c r="O117" s="7"/>
    </row>
    <row r="118" spans="2:15" ht="25.5" customHeight="1" thickBot="1" x14ac:dyDescent="0.2">
      <c r="B118" s="119" t="s">
        <v>119</v>
      </c>
      <c r="C118" s="120">
        <f>SUM(C91,C114,C117)</f>
        <v>0</v>
      </c>
      <c r="D118" s="120"/>
      <c r="E118" s="120">
        <f>SUM(E91,E114,E117)</f>
        <v>0</v>
      </c>
      <c r="F118" s="120"/>
      <c r="G118" s="120">
        <f>SUM(G91,G114,G117)</f>
        <v>0</v>
      </c>
      <c r="H118" s="187" t="s">
        <v>120</v>
      </c>
      <c r="I118" s="188"/>
      <c r="J118" s="121"/>
      <c r="K118" s="122">
        <f>SUM(K96,K117)</f>
        <v>0</v>
      </c>
      <c r="L118" s="122"/>
      <c r="M118" s="122">
        <f>SUM(M96,M117)</f>
        <v>0</v>
      </c>
      <c r="N118" s="123">
        <f>SUM(N96,N117)</f>
        <v>0</v>
      </c>
      <c r="O118" s="7"/>
    </row>
    <row r="119" spans="2:15" ht="15.9" customHeight="1" x14ac:dyDescent="0.15">
      <c r="O119" s="7"/>
    </row>
    <row r="120" spans="2:15" ht="15.9" customHeight="1" x14ac:dyDescent="0.15">
      <c r="O120" s="8"/>
    </row>
  </sheetData>
  <mergeCells count="62">
    <mergeCell ref="H72:I72"/>
    <mergeCell ref="B70:G70"/>
    <mergeCell ref="H70:N70"/>
    <mergeCell ref="B9:R9"/>
    <mergeCell ref="A9:A17"/>
    <mergeCell ref="H10:M10"/>
    <mergeCell ref="N10:R10"/>
    <mergeCell ref="C10:G10"/>
    <mergeCell ref="H11:I11"/>
    <mergeCell ref="H12:I12"/>
    <mergeCell ref="H13:I13"/>
    <mergeCell ref="H14:I14"/>
    <mergeCell ref="H15:I15"/>
    <mergeCell ref="H16:I16"/>
    <mergeCell ref="H17:I17"/>
    <mergeCell ref="H71:I71"/>
    <mergeCell ref="H73:I73"/>
    <mergeCell ref="H74:I74"/>
    <mergeCell ref="H75:I75"/>
    <mergeCell ref="H76:I76"/>
    <mergeCell ref="H77:I77"/>
    <mergeCell ref="H78:I78"/>
    <mergeCell ref="H79:I79"/>
    <mergeCell ref="H80:I80"/>
    <mergeCell ref="H83:I83"/>
    <mergeCell ref="H84:I84"/>
    <mergeCell ref="H94:I94"/>
    <mergeCell ref="H81:I81"/>
    <mergeCell ref="H82:I82"/>
    <mergeCell ref="H85:I85"/>
    <mergeCell ref="H98:I98"/>
    <mergeCell ref="H96:I96"/>
    <mergeCell ref="H97:I97"/>
    <mergeCell ref="H95:I95"/>
    <mergeCell ref="H86:I86"/>
    <mergeCell ref="H87:I87"/>
    <mergeCell ref="H88:I88"/>
    <mergeCell ref="H89:I89"/>
    <mergeCell ref="H91:I91"/>
    <mergeCell ref="H90:I90"/>
    <mergeCell ref="H92:I92"/>
    <mergeCell ref="H93:I93"/>
    <mergeCell ref="H99:I99"/>
    <mergeCell ref="H100:I100"/>
    <mergeCell ref="H113:I113"/>
    <mergeCell ref="H102:I102"/>
    <mergeCell ref="H103:I103"/>
    <mergeCell ref="H104:I104"/>
    <mergeCell ref="H105:I105"/>
    <mergeCell ref="H106:I106"/>
    <mergeCell ref="H107:I107"/>
    <mergeCell ref="H108:I108"/>
    <mergeCell ref="H109:I109"/>
    <mergeCell ref="H110:I110"/>
    <mergeCell ref="H111:I111"/>
    <mergeCell ref="H112:I112"/>
    <mergeCell ref="H101:I101"/>
    <mergeCell ref="H114:I114"/>
    <mergeCell ref="H115:I115"/>
    <mergeCell ref="H116:I116"/>
    <mergeCell ref="H117:I117"/>
    <mergeCell ref="H118:I118"/>
  </mergeCells>
  <phoneticPr fontId="2"/>
  <dataValidations disablePrompts="1" count="5">
    <dataValidation type="list" allowBlank="1" showInputMessage="1" showErrorMessage="1" sqref="C6:D6" xr:uid="{00000000-0002-0000-0000-000000000000}">
      <formula1>"認定農業者,認定志向農業者,その他"</formula1>
    </dataValidation>
    <dataValidation imeMode="on" allowBlank="1" showInputMessage="1" showErrorMessage="1" sqref="C4:C5 B13:B17" xr:uid="{00000000-0002-0000-0000-000001000000}"/>
    <dataValidation allowBlank="1" showDropDown="1" showInputMessage="1" showErrorMessage="1" sqref="C8:D8" xr:uid="{00000000-0002-0000-0000-000002000000}"/>
    <dataValidation type="list" allowBlank="1" showInputMessage="1" showErrorMessage="1" sqref="D12:D17 J12:J17 O12:O17" xr:uid="{00000000-0002-0000-0000-000003000000}">
      <formula1>"㌃,㎡,頭,羽"</formula1>
    </dataValidation>
    <dataValidation type="list" allowBlank="1" showInputMessage="1" showErrorMessage="1" sqref="F12:F17 L12:L17 Q12:Q17" xr:uid="{00000000-0002-0000-0000-000004000000}">
      <formula1>"㎏,本,㍑,頭"</formula1>
    </dataValidation>
  </dataValidations>
  <printOptions verticalCentered="1"/>
  <pageMargins left="0.78740157480314965" right="0.19685039370078741" top="0.39370078740157483" bottom="0.55118110236220474" header="0.39370078740157483" footer="0.31496062992125984"/>
  <pageSetup paperSize="9" scale="41" orientation="portrait" r:id="rId1"/>
  <headerFooter alignWithMargins="0"/>
  <ignoredErrors>
    <ignoredError sqref="C79:G118 C41:G50 K83:N116 L118:N118 L117:N117 C33:G35 C52:G67 D51 F5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GridLines="0" tabSelected="1" view="pageBreakPreview" zoomScaleNormal="90" zoomScaleSheetLayoutView="100" workbookViewId="0">
      <selection activeCell="B40" sqref="B40"/>
    </sheetView>
  </sheetViews>
  <sheetFormatPr defaultRowHeight="12.85" x14ac:dyDescent="0.15"/>
  <cols>
    <col min="1" max="1" width="9" style="250" customWidth="1"/>
    <col min="2" max="2" width="27.375" style="248" customWidth="1"/>
    <col min="3" max="3" width="4.5" style="248" customWidth="1"/>
    <col min="4" max="6" width="19.875" style="248" customWidth="1"/>
    <col min="7" max="11" width="12.625" style="248" customWidth="1"/>
    <col min="12" max="16384" width="9" style="248"/>
  </cols>
  <sheetData>
    <row r="1" spans="1:8" ht="13.55" thickBot="1" x14ac:dyDescent="0.2">
      <c r="A1" s="246" t="s">
        <v>121</v>
      </c>
      <c r="B1" s="247"/>
      <c r="D1" s="246" t="s">
        <v>122</v>
      </c>
      <c r="E1" s="249"/>
    </row>
    <row r="2" spans="1:8" ht="13.55" thickBot="1" x14ac:dyDescent="0.2">
      <c r="A2" s="246" t="s">
        <v>3</v>
      </c>
      <c r="B2" s="247"/>
    </row>
    <row r="3" spans="1:8" ht="17.850000000000001" thickBot="1" x14ac:dyDescent="0.2">
      <c r="F3" s="178"/>
    </row>
    <row r="4" spans="1:8" ht="13.55" thickBot="1" x14ac:dyDescent="0.2">
      <c r="A4" s="251"/>
      <c r="B4" s="252"/>
      <c r="C4" s="253"/>
      <c r="D4" s="254" t="s">
        <v>123</v>
      </c>
      <c r="E4" s="255" t="s">
        <v>124</v>
      </c>
      <c r="F4" s="256" t="s">
        <v>125</v>
      </c>
      <c r="G4" s="257"/>
      <c r="H4" s="257"/>
    </row>
    <row r="5" spans="1:8" ht="13.55" thickBot="1" x14ac:dyDescent="0.2">
      <c r="A5" s="258"/>
      <c r="B5" s="259"/>
      <c r="C5" s="260"/>
      <c r="D5" s="261" t="s">
        <v>126</v>
      </c>
      <c r="E5" s="262" t="s">
        <v>126</v>
      </c>
      <c r="F5" s="263" t="s">
        <v>126</v>
      </c>
    </row>
    <row r="6" spans="1:8" ht="13.55" thickBot="1" x14ac:dyDescent="0.2">
      <c r="A6" s="264"/>
      <c r="B6" s="265"/>
      <c r="C6" s="266"/>
      <c r="D6" s="261"/>
      <c r="E6" s="262"/>
      <c r="F6" s="263"/>
    </row>
    <row r="7" spans="1:8" s="270" customFormat="1" ht="18" customHeight="1" x14ac:dyDescent="0.15">
      <c r="A7" s="225" t="s">
        <v>9</v>
      </c>
      <c r="B7" s="124" t="s">
        <v>127</v>
      </c>
      <c r="C7" s="125" t="s">
        <v>6</v>
      </c>
      <c r="D7" s="267">
        <f>法人1!$C$7</f>
        <v>0</v>
      </c>
      <c r="E7" s="268">
        <f>法人1!$E$7</f>
        <v>0</v>
      </c>
      <c r="F7" s="269">
        <f>法人1!$G$7</f>
        <v>0</v>
      </c>
    </row>
    <row r="8" spans="1:8" s="270" customFormat="1" ht="18" customHeight="1" x14ac:dyDescent="0.15">
      <c r="A8" s="271"/>
      <c r="B8" s="126" t="s">
        <v>128</v>
      </c>
      <c r="C8" s="127"/>
      <c r="D8" s="272">
        <f>法人1!$C$12</f>
        <v>0</v>
      </c>
      <c r="E8" s="273">
        <f>法人1!$H$12</f>
        <v>0</v>
      </c>
      <c r="F8" s="274">
        <f>法人1!$N$12</f>
        <v>0</v>
      </c>
    </row>
    <row r="9" spans="1:8" s="275" customFormat="1" ht="18" customHeight="1" x14ac:dyDescent="0.15">
      <c r="A9" s="271"/>
      <c r="B9" s="128" t="s">
        <v>129</v>
      </c>
      <c r="C9" s="129" t="s">
        <v>130</v>
      </c>
      <c r="D9" s="272">
        <f>法人1!$C$27</f>
        <v>0</v>
      </c>
      <c r="E9" s="273">
        <f>法人1!$E$27</f>
        <v>0</v>
      </c>
      <c r="F9" s="274">
        <f>法人1!$G$27</f>
        <v>0</v>
      </c>
    </row>
    <row r="10" spans="1:8" s="275" customFormat="1" ht="18" customHeight="1" x14ac:dyDescent="0.15">
      <c r="A10" s="271"/>
      <c r="B10" s="128" t="s">
        <v>131</v>
      </c>
      <c r="C10" s="129" t="s">
        <v>130</v>
      </c>
      <c r="D10" s="272">
        <f>法人1!$G$12</f>
        <v>0</v>
      </c>
      <c r="E10" s="273">
        <f>法人1!$M$12</f>
        <v>0</v>
      </c>
      <c r="F10" s="274">
        <f>法人1!$R$12</f>
        <v>0</v>
      </c>
    </row>
    <row r="11" spans="1:8" s="275" customFormat="1" ht="18" customHeight="1" x14ac:dyDescent="0.15">
      <c r="A11" s="271"/>
      <c r="B11" s="128" t="s">
        <v>132</v>
      </c>
      <c r="C11" s="129"/>
      <c r="D11" s="272">
        <f>法人1!$E$12</f>
        <v>0</v>
      </c>
      <c r="E11" s="273">
        <f>法人1!$K$12</f>
        <v>0</v>
      </c>
      <c r="F11" s="274">
        <f>法人1!$P$12</f>
        <v>0</v>
      </c>
    </row>
    <row r="12" spans="1:8" s="275" customFormat="1" ht="18" customHeight="1" x14ac:dyDescent="0.15">
      <c r="A12" s="271"/>
      <c r="B12" s="128" t="s">
        <v>34</v>
      </c>
      <c r="C12" s="129" t="s">
        <v>130</v>
      </c>
      <c r="D12" s="272">
        <f>法人1!$C$34</f>
        <v>0</v>
      </c>
      <c r="E12" s="273">
        <f>法人1!$E$34</f>
        <v>0</v>
      </c>
      <c r="F12" s="274">
        <f>法人1!$G$34</f>
        <v>0</v>
      </c>
    </row>
    <row r="13" spans="1:8" s="275" customFormat="1" ht="18" customHeight="1" x14ac:dyDescent="0.15">
      <c r="A13" s="271"/>
      <c r="B13" s="128" t="s">
        <v>36</v>
      </c>
      <c r="C13" s="129" t="s">
        <v>130</v>
      </c>
      <c r="D13" s="272">
        <f>法人1!$C$41</f>
        <v>0</v>
      </c>
      <c r="E13" s="273">
        <f>法人1!$E$41</f>
        <v>0</v>
      </c>
      <c r="F13" s="274">
        <f>法人1!$G$41</f>
        <v>0</v>
      </c>
    </row>
    <row r="14" spans="1:8" s="275" customFormat="1" ht="18" customHeight="1" thickBot="1" x14ac:dyDescent="0.2">
      <c r="A14" s="271"/>
      <c r="B14" s="130" t="s">
        <v>44</v>
      </c>
      <c r="C14" s="131" t="s">
        <v>130</v>
      </c>
      <c r="D14" s="276">
        <f>法人1!$C$51</f>
        <v>0</v>
      </c>
      <c r="E14" s="277">
        <f>法人1!$E$51</f>
        <v>0</v>
      </c>
      <c r="F14" s="278">
        <f>法人1!$G$51</f>
        <v>0</v>
      </c>
    </row>
    <row r="15" spans="1:8" s="275" customFormat="1" ht="18" customHeight="1" x14ac:dyDescent="0.15">
      <c r="A15" s="229" t="s">
        <v>133</v>
      </c>
      <c r="B15" s="279" t="s">
        <v>148</v>
      </c>
      <c r="C15" s="280" t="s">
        <v>134</v>
      </c>
      <c r="D15" s="281" t="e">
        <f>法人1!C34/法人1!C27*100</f>
        <v>#DIV/0!</v>
      </c>
      <c r="E15" s="282" t="e">
        <f>法人1!E34/法人1!E27*100</f>
        <v>#DIV/0!</v>
      </c>
      <c r="F15" s="283" t="e">
        <f>法人1!G34/法人1!G27*100</f>
        <v>#DIV/0!</v>
      </c>
    </row>
    <row r="16" spans="1:8" s="275" customFormat="1" ht="18" customHeight="1" x14ac:dyDescent="0.15">
      <c r="A16" s="230"/>
      <c r="B16" s="284" t="s">
        <v>155</v>
      </c>
      <c r="C16" s="285" t="s">
        <v>134</v>
      </c>
      <c r="D16" s="286" t="e">
        <f>法人1!C41/法人1!C27*100</f>
        <v>#DIV/0!</v>
      </c>
      <c r="E16" s="287" t="e">
        <f>法人1!E41/法人1!E27*100</f>
        <v>#DIV/0!</v>
      </c>
      <c r="F16" s="288" t="e">
        <f>法人1!G41/法人1!G27*100</f>
        <v>#DIV/0!</v>
      </c>
    </row>
    <row r="17" spans="1:7" s="275" customFormat="1" ht="18" customHeight="1" x14ac:dyDescent="0.15">
      <c r="A17" s="230"/>
      <c r="B17" s="132" t="s">
        <v>156</v>
      </c>
      <c r="C17" s="133" t="s">
        <v>134</v>
      </c>
      <c r="D17" s="286" t="e">
        <f>法人1!C51/法人1!C27*100</f>
        <v>#DIV/0!</v>
      </c>
      <c r="E17" s="287" t="e">
        <f>法人1!E51/法人1!E27*100</f>
        <v>#DIV/0!</v>
      </c>
      <c r="F17" s="288" t="e">
        <f>法人1!G51/法人1!G27*100</f>
        <v>#DIV/0!</v>
      </c>
    </row>
    <row r="18" spans="1:7" s="275" customFormat="1" ht="18" customHeight="1" x14ac:dyDescent="0.15">
      <c r="A18" s="230"/>
      <c r="B18" s="132" t="s">
        <v>135</v>
      </c>
      <c r="C18" s="133" t="s">
        <v>134</v>
      </c>
      <c r="D18" s="289" t="e">
        <f>D13/法人1!K118*100</f>
        <v>#DIV/0!</v>
      </c>
      <c r="E18" s="290" t="e">
        <f>E13/法人1!M118*100</f>
        <v>#DIV/0!</v>
      </c>
      <c r="F18" s="291" t="e">
        <f>F13/法人1!N118*100</f>
        <v>#DIV/0!</v>
      </c>
    </row>
    <row r="19" spans="1:7" s="292" customFormat="1" ht="18" customHeight="1" x14ac:dyDescent="0.15">
      <c r="A19" s="230"/>
      <c r="B19" s="179" t="s">
        <v>136</v>
      </c>
      <c r="C19" s="180" t="s">
        <v>134</v>
      </c>
      <c r="D19" s="289" t="e">
        <f>D14/法人1!K118*100</f>
        <v>#DIV/0!</v>
      </c>
      <c r="E19" s="290" t="e">
        <f>E14/法人1!M118*100</f>
        <v>#DIV/0!</v>
      </c>
      <c r="F19" s="291" t="e">
        <f>F14/法人1!N118*100</f>
        <v>#DIV/0!</v>
      </c>
    </row>
    <row r="20" spans="1:7" s="292" customFormat="1" ht="18" customHeight="1" thickBot="1" x14ac:dyDescent="0.2">
      <c r="A20" s="231"/>
      <c r="B20" s="332" t="s">
        <v>158</v>
      </c>
      <c r="C20" s="333" t="s">
        <v>134</v>
      </c>
      <c r="D20" s="334" t="e">
        <f>(((法人1!C37+法人1!C38+法人1!C39+法人1!C40)+(法人1!C31+法人1!C36)+法人1!C46-法人1!C49)/(1-(法人1!C27-法人1!C51-((法人1!C37+法人1!C38+法人1!C39+法人1!C40)+(法人1!C31+法人1!C36)+法人1!C46-法人1!C49))/法人1!C27))/法人1!C27*100</f>
        <v>#DIV/0!</v>
      </c>
      <c r="E20" s="335" t="e" cm="1">
        <f t="array" ref="E20">(((法人1!E37+法人1!E38+法人1!E39+法人1!E40)+(法人1!E31+法人1!E36)+法人1!E46-法人1!E49)/(1-(法人1!E27-法人1!E51-((法人1!E37+法人1!E38+法人1!E39+法人1!E40)+(法人1!E31+法人1!E36)+法人1!E46-法人1!E49))/法人1!E27))/法人1!E27×100</f>
        <v>#DIV/0!</v>
      </c>
      <c r="F20" s="336" t="e" cm="1">
        <f t="array" ref="F20">(((法人1!G37+法人1!G38+法人1!G39+法人1!G40)+(法人1!G30+法人1!G36)+法人1!G46-法人1!G49)/(1-(法人1!G27-法人1!G51-((法人1!G37+法人1!G38+法人1!G39+法人1!G40)+(法人1!G30+法人1!G36)+法人1!G46-法人1!G49))/法人1!G27))/法人1!G27×100</f>
        <v>#DIV/0!</v>
      </c>
      <c r="G20" s="248"/>
    </row>
    <row r="21" spans="1:7" s="275" customFormat="1" ht="18" customHeight="1" x14ac:dyDescent="0.15">
      <c r="A21" s="226" t="s">
        <v>195</v>
      </c>
      <c r="B21" s="293" t="s">
        <v>164</v>
      </c>
      <c r="C21" s="294" t="s">
        <v>130</v>
      </c>
      <c r="D21" s="295" t="e">
        <f>D9/D7</f>
        <v>#DIV/0!</v>
      </c>
      <c r="E21" s="296" t="e">
        <f>E9/E7</f>
        <v>#DIV/0!</v>
      </c>
      <c r="F21" s="297" t="e">
        <f>F9/F7</f>
        <v>#DIV/0!</v>
      </c>
      <c r="G21" s="248"/>
    </row>
    <row r="22" spans="1:7" s="275" customFormat="1" ht="18" customHeight="1" x14ac:dyDescent="0.15">
      <c r="A22" s="227"/>
      <c r="B22" s="134" t="s">
        <v>165</v>
      </c>
      <c r="C22" s="135" t="s">
        <v>130</v>
      </c>
      <c r="D22" s="298" t="e">
        <f>D12/D7</f>
        <v>#DIV/0!</v>
      </c>
      <c r="E22" s="299" t="e">
        <f>E12/E7</f>
        <v>#DIV/0!</v>
      </c>
      <c r="F22" s="300" t="e">
        <f>F12/F7</f>
        <v>#DIV/0!</v>
      </c>
    </row>
    <row r="23" spans="1:7" s="275" customFormat="1" ht="18" customHeight="1" x14ac:dyDescent="0.15">
      <c r="A23" s="227"/>
      <c r="B23" s="134" t="s">
        <v>166</v>
      </c>
      <c r="C23" s="135" t="s">
        <v>130</v>
      </c>
      <c r="D23" s="298" t="e">
        <f>D13/D7</f>
        <v>#DIV/0!</v>
      </c>
      <c r="E23" s="299" t="e">
        <f>E13/E7</f>
        <v>#DIV/0!</v>
      </c>
      <c r="F23" s="300" t="e">
        <f>F13/F7</f>
        <v>#DIV/0!</v>
      </c>
      <c r="G23" s="248"/>
    </row>
    <row r="24" spans="1:7" s="275" customFormat="1" ht="18" customHeight="1" thickBot="1" x14ac:dyDescent="0.2">
      <c r="A24" s="228"/>
      <c r="B24" s="301" t="s">
        <v>150</v>
      </c>
      <c r="C24" s="302" t="s">
        <v>151</v>
      </c>
      <c r="D24" s="303" t="e">
        <f>D9/法人1!K118</f>
        <v>#DIV/0!</v>
      </c>
      <c r="E24" s="304" t="e">
        <f>E9/法人1!M118</f>
        <v>#DIV/0!</v>
      </c>
      <c r="F24" s="305" t="e">
        <f>F9/法人1!N118</f>
        <v>#DIV/0!</v>
      </c>
    </row>
    <row r="25" spans="1:7" s="292" customFormat="1" ht="18" customHeight="1" x14ac:dyDescent="0.15">
      <c r="A25" s="232" t="s">
        <v>137</v>
      </c>
      <c r="B25" s="136" t="s">
        <v>138</v>
      </c>
      <c r="C25" s="137" t="s">
        <v>134</v>
      </c>
      <c r="D25" s="306" t="e">
        <f>法人1!C79/法人1!K83*100</f>
        <v>#DIV/0!</v>
      </c>
      <c r="E25" s="307" t="e">
        <f>法人1!E79/法人1!M83*100</f>
        <v>#DIV/0!</v>
      </c>
      <c r="F25" s="308" t="e">
        <f>法人1!G79/法人1!N83*100</f>
        <v>#DIV/0!</v>
      </c>
    </row>
    <row r="26" spans="1:7" s="292" customFormat="1" ht="18" customHeight="1" x14ac:dyDescent="0.15">
      <c r="A26" s="233"/>
      <c r="B26" s="138" t="s">
        <v>139</v>
      </c>
      <c r="C26" s="139" t="s">
        <v>134</v>
      </c>
      <c r="D26" s="309" t="e">
        <f>法人1!C91/法人1!K83*100</f>
        <v>#DIV/0!</v>
      </c>
      <c r="E26" s="310" t="e">
        <f>法人1!E91/法人1!M83*100</f>
        <v>#DIV/0!</v>
      </c>
      <c r="F26" s="311" t="e">
        <f>法人1!G91/法人1!N83*100</f>
        <v>#DIV/0!</v>
      </c>
    </row>
    <row r="27" spans="1:7" s="292" customFormat="1" ht="18" customHeight="1" x14ac:dyDescent="0.15">
      <c r="A27" s="233"/>
      <c r="B27" s="138" t="s">
        <v>140</v>
      </c>
      <c r="C27" s="139" t="s">
        <v>134</v>
      </c>
      <c r="D27" s="309" t="e">
        <f>法人1!C114/法人1!K117*100</f>
        <v>#DIV/0!</v>
      </c>
      <c r="E27" s="310" t="e">
        <f>法人1!E114/法人1!M117*100</f>
        <v>#DIV/0!</v>
      </c>
      <c r="F27" s="311" t="e">
        <f>法人1!G114/法人1!N117*100</f>
        <v>#DIV/0!</v>
      </c>
    </row>
    <row r="28" spans="1:7" s="292" customFormat="1" ht="18" customHeight="1" x14ac:dyDescent="0.15">
      <c r="A28" s="233"/>
      <c r="B28" s="138" t="s">
        <v>141</v>
      </c>
      <c r="C28" s="139" t="s">
        <v>134</v>
      </c>
      <c r="D28" s="309" t="e">
        <f>法人1!C114/(法人1!K117+法人1!K95)*100</f>
        <v>#DIV/0!</v>
      </c>
      <c r="E28" s="312" t="e">
        <f>法人1!E114/(法人1!M117+法人1!M95)*100</f>
        <v>#DIV/0!</v>
      </c>
      <c r="F28" s="313" t="e">
        <f>法人1!G114/(法人1!N117+法人1!N95)*100</f>
        <v>#DIV/0!</v>
      </c>
    </row>
    <row r="29" spans="1:7" s="292" customFormat="1" ht="18" customHeight="1" x14ac:dyDescent="0.15">
      <c r="A29" s="233"/>
      <c r="B29" s="138" t="s">
        <v>142</v>
      </c>
      <c r="C29" s="139" t="s">
        <v>134</v>
      </c>
      <c r="D29" s="314" t="e">
        <f>法人1!K117/法人1!K118*100</f>
        <v>#DIV/0!</v>
      </c>
      <c r="E29" s="310" t="e">
        <f>法人1!M117/法人1!M118*100</f>
        <v>#DIV/0!</v>
      </c>
      <c r="F29" s="311" t="e">
        <f>法人1!N117/法人1!N118*100</f>
        <v>#DIV/0!</v>
      </c>
    </row>
    <row r="30" spans="1:7" s="292" customFormat="1" ht="18" customHeight="1" x14ac:dyDescent="0.15">
      <c r="A30" s="233"/>
      <c r="B30" s="138" t="s">
        <v>196</v>
      </c>
      <c r="C30" s="139" t="s">
        <v>134</v>
      </c>
      <c r="D30" s="309" t="e">
        <f>法人1!K96/法人1!K117*100</f>
        <v>#DIV/0!</v>
      </c>
      <c r="E30" s="312" t="e">
        <f>法人1!M96/法人1!M117*100</f>
        <v>#DIV/0!</v>
      </c>
      <c r="F30" s="313" t="e">
        <f>法人1!N96/法人1!N117*100</f>
        <v>#DIV/0!</v>
      </c>
    </row>
    <row r="31" spans="1:7" s="292" customFormat="1" ht="20.7" customHeight="1" x14ac:dyDescent="0.15">
      <c r="A31" s="233"/>
      <c r="B31" s="138" t="s">
        <v>149</v>
      </c>
      <c r="C31" s="139" t="s">
        <v>134</v>
      </c>
      <c r="D31" s="315" t="e">
        <f>(法人1!C65+法人1!C31+法人1!C36)/D9</f>
        <v>#DIV/0!</v>
      </c>
      <c r="E31" s="315" t="e">
        <f>(法人1!E65+法人1!E31+法人1!E36)/E9</f>
        <v>#DIV/0!</v>
      </c>
      <c r="F31" s="316" t="e">
        <f>(法人1!G65+法人1!G31+法人1!G36)/F9</f>
        <v>#DIV/0!</v>
      </c>
    </row>
    <row r="32" spans="1:7" s="292" customFormat="1" ht="20.7" customHeight="1" thickBot="1" x14ac:dyDescent="0.2">
      <c r="A32" s="234"/>
      <c r="B32" s="337" t="s">
        <v>163</v>
      </c>
      <c r="C32" s="139" t="s">
        <v>134</v>
      </c>
      <c r="D32" s="338" t="e">
        <f>(法人1!K73+法人1!K84+法人1!K85)/法人1!C118</f>
        <v>#DIV/0!</v>
      </c>
      <c r="E32" s="339" t="e">
        <f>(法人1!M73+法人1!M84+法人1!M85)/法人1!E118</f>
        <v>#DIV/0!</v>
      </c>
      <c r="F32" s="340" t="e">
        <f>(法人1!N73+法人1!N84+法人1!N85)/法人1!G118</f>
        <v>#DIV/0!</v>
      </c>
    </row>
    <row r="33" spans="1:6" s="292" customFormat="1" ht="18" customHeight="1" x14ac:dyDescent="0.15">
      <c r="A33" s="223" t="s">
        <v>143</v>
      </c>
      <c r="B33" s="140" t="s">
        <v>144</v>
      </c>
      <c r="C33" s="141" t="s">
        <v>134</v>
      </c>
      <c r="D33" s="317"/>
      <c r="E33" s="318" t="e">
        <f>(E9-D9)/D9</f>
        <v>#DIV/0!</v>
      </c>
      <c r="F33" s="319" t="e">
        <f>(F9-E9)/E9</f>
        <v>#DIV/0!</v>
      </c>
    </row>
    <row r="34" spans="1:6" s="292" customFormat="1" ht="18" customHeight="1" x14ac:dyDescent="0.15">
      <c r="A34" s="224"/>
      <c r="B34" s="142" t="s">
        <v>145</v>
      </c>
      <c r="C34" s="143" t="s">
        <v>134</v>
      </c>
      <c r="D34" s="320"/>
      <c r="E34" s="321" t="e">
        <f>(E13-D13)/D13</f>
        <v>#DIV/0!</v>
      </c>
      <c r="F34" s="322" t="e">
        <f>(F13-E13)/E13</f>
        <v>#DIV/0!</v>
      </c>
    </row>
    <row r="35" spans="1:6" s="292" customFormat="1" ht="18" customHeight="1" x14ac:dyDescent="0.15">
      <c r="A35" s="323"/>
      <c r="B35" s="144" t="s">
        <v>146</v>
      </c>
      <c r="C35" s="145" t="s">
        <v>134</v>
      </c>
      <c r="D35" s="324"/>
      <c r="E35" s="325" t="e">
        <f>(E14-D14)/D14</f>
        <v>#DIV/0!</v>
      </c>
      <c r="F35" s="326" t="e">
        <f>(F14-E14)/E14</f>
        <v>#DIV/0!</v>
      </c>
    </row>
    <row r="36" spans="1:6" s="292" customFormat="1" ht="18" customHeight="1" thickBot="1" x14ac:dyDescent="0.2">
      <c r="A36" s="327"/>
      <c r="B36" s="146" t="s">
        <v>147</v>
      </c>
      <c r="C36" s="147" t="s">
        <v>134</v>
      </c>
      <c r="D36" s="328"/>
      <c r="E36" s="329" t="e">
        <f>(法人1!M117-法人1!K117)/法人1!K117</f>
        <v>#DIV/0!</v>
      </c>
      <c r="F36" s="330" t="e">
        <f>(法人1!N117-法人1!M117)/法人1!M117</f>
        <v>#DIV/0!</v>
      </c>
    </row>
    <row r="37" spans="1:6" x14ac:dyDescent="0.15">
      <c r="A37" s="341" t="s">
        <v>172</v>
      </c>
      <c r="B37" s="342"/>
    </row>
    <row r="38" spans="1:6" x14ac:dyDescent="0.15">
      <c r="A38" s="341" t="s">
        <v>173</v>
      </c>
      <c r="B38" s="342"/>
    </row>
    <row r="39" spans="1:6" x14ac:dyDescent="0.15">
      <c r="A39" s="341" t="s">
        <v>174</v>
      </c>
      <c r="B39" s="342"/>
    </row>
    <row r="40" spans="1:6" x14ac:dyDescent="0.15">
      <c r="A40" s="341" t="s">
        <v>175</v>
      </c>
      <c r="B40" s="342"/>
    </row>
    <row r="41" spans="1:6" x14ac:dyDescent="0.15">
      <c r="A41" s="341" t="s">
        <v>176</v>
      </c>
      <c r="B41" s="342"/>
    </row>
    <row r="42" spans="1:6" x14ac:dyDescent="0.15">
      <c r="A42" s="341" t="s">
        <v>177</v>
      </c>
      <c r="B42" s="342"/>
    </row>
    <row r="43" spans="1:6" x14ac:dyDescent="0.15">
      <c r="A43" s="341" t="s">
        <v>178</v>
      </c>
      <c r="B43" s="342"/>
    </row>
    <row r="44" spans="1:6" ht="13.55" x14ac:dyDescent="0.15">
      <c r="A44" s="341" t="s">
        <v>197</v>
      </c>
      <c r="B44" s="342"/>
    </row>
    <row r="45" spans="1:6" x14ac:dyDescent="0.15">
      <c r="A45" s="341" t="s">
        <v>171</v>
      </c>
      <c r="B45" s="342"/>
    </row>
    <row r="46" spans="1:6" x14ac:dyDescent="0.15">
      <c r="A46" s="341" t="s">
        <v>167</v>
      </c>
      <c r="B46" s="342"/>
    </row>
    <row r="47" spans="1:6" x14ac:dyDescent="0.15">
      <c r="A47" s="341" t="s">
        <v>168</v>
      </c>
      <c r="B47" s="342"/>
    </row>
    <row r="48" spans="1:6" x14ac:dyDescent="0.15">
      <c r="A48" s="341" t="s">
        <v>179</v>
      </c>
      <c r="B48" s="342"/>
    </row>
    <row r="49" spans="1:2" x14ac:dyDescent="0.15">
      <c r="A49" s="341" t="s">
        <v>180</v>
      </c>
      <c r="B49" s="342"/>
    </row>
    <row r="50" spans="1:2" x14ac:dyDescent="0.15">
      <c r="A50" s="341" t="s">
        <v>181</v>
      </c>
      <c r="B50" s="342"/>
    </row>
    <row r="51" spans="1:2" x14ac:dyDescent="0.15">
      <c r="A51" s="341" t="s">
        <v>182</v>
      </c>
      <c r="B51" s="342"/>
    </row>
    <row r="52" spans="1:2" x14ac:dyDescent="0.15">
      <c r="A52" s="341" t="s">
        <v>183</v>
      </c>
      <c r="B52" s="342"/>
    </row>
    <row r="53" spans="1:2" x14ac:dyDescent="0.15">
      <c r="A53" s="341" t="s">
        <v>184</v>
      </c>
      <c r="B53" s="342"/>
    </row>
    <row r="54" spans="1:2" x14ac:dyDescent="0.15">
      <c r="A54" s="341" t="s">
        <v>185</v>
      </c>
      <c r="B54" s="342"/>
    </row>
    <row r="55" spans="1:2" x14ac:dyDescent="0.15">
      <c r="A55" s="341" t="s">
        <v>186</v>
      </c>
      <c r="B55" s="342"/>
    </row>
    <row r="56" spans="1:2" x14ac:dyDescent="0.15">
      <c r="A56" s="341" t="s">
        <v>187</v>
      </c>
      <c r="B56" s="342"/>
    </row>
    <row r="57" spans="1:2" x14ac:dyDescent="0.15">
      <c r="A57" s="341" t="s">
        <v>188</v>
      </c>
      <c r="B57" s="342"/>
    </row>
    <row r="58" spans="1:2" x14ac:dyDescent="0.15">
      <c r="A58" s="341" t="s">
        <v>189</v>
      </c>
      <c r="B58" s="342"/>
    </row>
    <row r="59" spans="1:2" x14ac:dyDescent="0.15">
      <c r="A59" s="341" t="s">
        <v>190</v>
      </c>
      <c r="B59" s="342"/>
    </row>
    <row r="60" spans="1:2" x14ac:dyDescent="0.15">
      <c r="A60" s="341" t="s">
        <v>191</v>
      </c>
      <c r="B60" s="342"/>
    </row>
    <row r="61" spans="1:2" x14ac:dyDescent="0.15">
      <c r="A61" s="341" t="s">
        <v>192</v>
      </c>
      <c r="B61" s="342"/>
    </row>
    <row r="62" spans="1:2" x14ac:dyDescent="0.15">
      <c r="A62" s="341" t="s">
        <v>193</v>
      </c>
      <c r="B62" s="342"/>
    </row>
    <row r="63" spans="1:2" x14ac:dyDescent="0.15">
      <c r="A63" s="341" t="s">
        <v>194</v>
      </c>
      <c r="B63" s="342"/>
    </row>
    <row r="64" spans="1:2" x14ac:dyDescent="0.15">
      <c r="A64" s="341"/>
      <c r="B64" s="342"/>
    </row>
    <row r="65" spans="1:2" x14ac:dyDescent="0.15">
      <c r="A65" s="341"/>
      <c r="B65" s="342"/>
    </row>
    <row r="66" spans="1:2" x14ac:dyDescent="0.15">
      <c r="A66" s="331"/>
    </row>
    <row r="67" spans="1:2" x14ac:dyDescent="0.15">
      <c r="A67" s="331"/>
    </row>
    <row r="68" spans="1:2" x14ac:dyDescent="0.15">
      <c r="A68" s="331"/>
    </row>
  </sheetData>
  <mergeCells count="9">
    <mergeCell ref="F5:F6"/>
    <mergeCell ref="E5:E6"/>
    <mergeCell ref="A4:C6"/>
    <mergeCell ref="A33:A36"/>
    <mergeCell ref="D5:D6"/>
    <mergeCell ref="A7:A14"/>
    <mergeCell ref="A21:A24"/>
    <mergeCell ref="A15:A20"/>
    <mergeCell ref="A25:A32"/>
  </mergeCells>
  <phoneticPr fontId="2"/>
  <pageMargins left="0.78740157480314965" right="0.78740157480314965" top="1.5748031496062993" bottom="0.98425196850393704" header="0.51181102362204722" footer="0.51181102362204722"/>
  <pageSetup paperSize="9" scale="70" orientation="portrait" r:id="rId1"/>
  <headerFooter alignWithMargins="0">
    <oddHeader xml:space="preserve">&amp;C&amp;24経　営　診　断　書（法人）&amp;R
</oddHeader>
  </headerFooter>
  <ignoredErrors>
    <ignoredError sqref="D23 D34:F34 D36 F21 D22 F22 D33 F33 D35 F35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F37699576BBF4E8CF4F7B26C849F73" ma:contentTypeVersion="14" ma:contentTypeDescription="新しいドキュメントを作成します。" ma:contentTypeScope="" ma:versionID="c9af6ee366c0ea7a920298026c19bfc1">
  <xsd:schema xmlns:xsd="http://www.w3.org/2001/XMLSchema" xmlns:xs="http://www.w3.org/2001/XMLSchema" xmlns:p="http://schemas.microsoft.com/office/2006/metadata/properties" xmlns:ns2="e538ee93-7b55-4c52-ac23-048a47c64856" xmlns:ns3="ed9888db-c08f-4880-8c8f-9300fabbe8b3" targetNamespace="http://schemas.microsoft.com/office/2006/metadata/properties" ma:root="true" ma:fieldsID="e31ac7fef09606018d53c5c768d68127" ns2:_="" ns3:_="">
    <xsd:import namespace="e538ee93-7b55-4c52-ac23-048a47c64856"/>
    <xsd:import namespace="ed9888db-c08f-4880-8c8f-9300fabbe8b3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8ee93-7b55-4c52-ac23-048a47c64856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9888db-c08f-4880-8c8f-9300fabbe8b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d58fb1ba-9cc8-4057-b0a8-c5512064949d}" ma:internalName="TaxCatchAll" ma:showField="CatchAllData" ma:web="ed9888db-c08f-4880-8c8f-9300fabbe8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4f5c__x6210__x65e5__x6642_ xmlns="e538ee93-7b55-4c52-ac23-048a47c64856" xsi:nil="true"/>
    <TaxCatchAll xmlns="ed9888db-c08f-4880-8c8f-9300fabbe8b3" xsi:nil="true"/>
    <lcf76f155ced4ddcb4097134ff3c332f xmlns="e538ee93-7b55-4c52-ac23-048a47c6485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4160B07-33A4-4FDD-9A3C-3F876E5AE2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4E0EE4-D095-47B5-A4F0-758BBCD14F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38ee93-7b55-4c52-ac23-048a47c64856"/>
    <ds:schemaRef ds:uri="ed9888db-c08f-4880-8c8f-9300fabbe8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AFDDEB-A0FA-46B7-B6C4-67B800582FAA}">
  <ds:schemaRefs>
    <ds:schemaRef ds:uri="http://purl.org/dc/elements/1.1/"/>
    <ds:schemaRef ds:uri="http://schemas.microsoft.com/office/infopath/2007/PartnerControls"/>
    <ds:schemaRef ds:uri="ed9888db-c08f-4880-8c8f-9300fabbe8b3"/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e538ee93-7b55-4c52-ac23-048a47c64856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法人1</vt:lpstr>
      <vt:lpstr>法人２</vt:lpstr>
      <vt:lpstr>法人1!Print_Area</vt:lpstr>
      <vt:lpstr>法人２!Print_Area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信太 麻莉子(SHINTA Mariko)</cp:lastModifiedBy>
  <cp:revision/>
  <cp:lastPrinted>2025-03-27T13:10:17Z</cp:lastPrinted>
  <dcterms:created xsi:type="dcterms:W3CDTF">2000-05-23T00:31:57Z</dcterms:created>
  <dcterms:modified xsi:type="dcterms:W3CDTF">2025-03-27T13:10:21Z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0x010100F3F37699576BBF4E8CF4F7B26C849F73</vt:lpwstr>
  </property>
  <property fmtid="{D5CDD505-2E9C-101B-9397-08002B2CF9AE}" pid="3" name="MediaServiceImageTags">
    <vt:lpwstr/>
  </property>
</Properties>
</file>